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27532\Desktop\素材\0705  统计函数\"/>
    </mc:Choice>
  </mc:AlternateContent>
  <xr:revisionPtr revIDLastSave="0" documentId="13_ncr:1_{976EE166-8AFF-4FB9-89B2-7E010E82AD88}" xr6:coauthVersionLast="47" xr6:coauthVersionMax="47" xr10:uidLastSave="{00000000-0000-0000-0000-000000000000}"/>
  <bookViews>
    <workbookView xWindow="-108" yWindow="-108" windowWidth="23256" windowHeight="12576" tabRatio="1000" activeTab="11" xr2:uid="{00000000-000D-0000-FFFF-FFFF00000000}"/>
  </bookViews>
  <sheets>
    <sheet name="函数内容" sheetId="56" r:id="rId1"/>
    <sheet name="COUNTIFS基础1" sheetId="10" r:id="rId2"/>
    <sheet name="countifs基础2" sheetId="18" r:id="rId3"/>
    <sheet name="找重复" sheetId="58" r:id="rId4"/>
    <sheet name="countifs练习" sheetId="54" r:id="rId5"/>
    <sheet name="2018" sheetId="19" state="hidden" r:id="rId6"/>
    <sheet name="2019" sheetId="20" state="hidden" r:id="rId7"/>
    <sheet name="2020" sheetId="21" state="hidden" r:id="rId8"/>
    <sheet name="2017" sheetId="22" state="hidden" r:id="rId9"/>
    <sheet name="SUMIFS函数" sheetId="14" r:id="rId10"/>
    <sheet name="sumifs练习" sheetId="57" r:id="rId11"/>
    <sheet name="sumif区域引用" sheetId="51" r:id="rId12"/>
    <sheet name="SUMIFS横向统计" sheetId="16" r:id="rId13"/>
    <sheet name="练习" sheetId="23" r:id="rId14"/>
    <sheet name="AVERAGEIFS函数" sheetId="17" r:id="rId15"/>
    <sheet name="minifs、maxifs" sheetId="53" r:id="rId16"/>
  </sheets>
  <definedNames>
    <definedName name="_xlnm._FilterDatabase" localSheetId="8" hidden="1">'2017'!$A$1:$H$366</definedName>
    <definedName name="_xlnm._FilterDatabase" localSheetId="5" hidden="1">'2018'!$A$1:$H$366</definedName>
    <definedName name="_xlnm._FilterDatabase" localSheetId="6" hidden="1">'2019'!$A$1:$H$366</definedName>
    <definedName name="_xlnm._FilterDatabase" localSheetId="7" hidden="1">'2020'!$A$1:$H$367</definedName>
    <definedName name="_xlnm._FilterDatabase" localSheetId="2" hidden="1">countifs基础2!$A$1:$H$1462</definedName>
    <definedName name="_xlnm._FilterDatabase" localSheetId="13" hidden="1">练习!$A$1:$G$21</definedName>
    <definedName name="时间">NOW()</definedName>
  </definedNames>
  <calcPr calcId="191029"/>
</workbook>
</file>

<file path=xl/calcChain.xml><?xml version="1.0" encoding="utf-8"?>
<calcChain xmlns="http://schemas.openxmlformats.org/spreadsheetml/2006/main">
  <c r="M22" i="23" l="1"/>
  <c r="H3" i="53"/>
  <c r="H2" i="53"/>
  <c r="I7" i="17"/>
  <c r="I8" i="17"/>
  <c r="I6" i="17"/>
  <c r="I4" i="17"/>
  <c r="J22" i="23"/>
  <c r="J18" i="23"/>
  <c r="N13" i="23"/>
  <c r="J13" i="23"/>
  <c r="N10" i="23"/>
  <c r="J10" i="23"/>
  <c r="N7" i="23"/>
  <c r="J7" i="23"/>
  <c r="C4" i="16"/>
  <c r="D4" i="16"/>
  <c r="E4" i="16"/>
  <c r="C5" i="16"/>
  <c r="D5" i="16"/>
  <c r="E5" i="16"/>
  <c r="C6" i="16"/>
  <c r="D6" i="16"/>
  <c r="E6" i="16"/>
  <c r="C7" i="16"/>
  <c r="D7" i="16"/>
  <c r="E7" i="16"/>
  <c r="C8" i="16"/>
  <c r="D8" i="16"/>
  <c r="E8" i="16"/>
  <c r="C9" i="16"/>
  <c r="D9" i="16"/>
  <c r="E9" i="16"/>
  <c r="C10" i="16"/>
  <c r="D10" i="16"/>
  <c r="E10" i="16"/>
  <c r="D3" i="16"/>
  <c r="E3" i="16"/>
  <c r="C3" i="16"/>
  <c r="C17" i="10"/>
  <c r="H30" i="51"/>
  <c r="B27" i="51"/>
  <c r="B30" i="51"/>
  <c r="H2" i="51"/>
  <c r="G9" i="57"/>
  <c r="G8" i="57"/>
  <c r="G7" i="57"/>
  <c r="J21" i="14"/>
  <c r="J25" i="14"/>
  <c r="J26" i="14"/>
  <c r="J24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22" i="14"/>
  <c r="J16" i="14"/>
  <c r="J17" i="14"/>
  <c r="J15" i="14"/>
  <c r="J13" i="14"/>
  <c r="J11" i="14"/>
  <c r="J12" i="14"/>
  <c r="J7" i="14"/>
  <c r="J8" i="14"/>
  <c r="J6" i="14"/>
  <c r="J4" i="14"/>
  <c r="I23" i="54"/>
  <c r="D25" i="54"/>
  <c r="D23" i="54"/>
  <c r="K3" i="58"/>
  <c r="K4" i="58"/>
  <c r="K5" i="58"/>
  <c r="K6" i="58"/>
  <c r="K7" i="58"/>
  <c r="K8" i="58"/>
  <c r="K9" i="58"/>
  <c r="K10" i="58"/>
  <c r="K11" i="58"/>
  <c r="K12" i="58"/>
  <c r="K13" i="58"/>
  <c r="K14" i="58"/>
  <c r="K2" i="58"/>
  <c r="J3" i="58"/>
  <c r="J4" i="58"/>
  <c r="J5" i="58"/>
  <c r="J6" i="58"/>
  <c r="J7" i="58"/>
  <c r="J8" i="58"/>
  <c r="J9" i="58"/>
  <c r="J10" i="58"/>
  <c r="J11" i="58"/>
  <c r="J12" i="58"/>
  <c r="J13" i="58"/>
  <c r="J14" i="58"/>
  <c r="J2" i="58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2" i="58"/>
  <c r="K24" i="18"/>
  <c r="L19" i="18"/>
  <c r="L20" i="18"/>
  <c r="L21" i="18"/>
  <c r="L18" i="18"/>
  <c r="L4" i="18"/>
  <c r="L5" i="18"/>
  <c r="L6" i="18"/>
  <c r="L7" i="18"/>
  <c r="L8" i="18"/>
  <c r="L9" i="18"/>
  <c r="L10" i="18"/>
  <c r="L11" i="18"/>
  <c r="L12" i="18"/>
  <c r="L13" i="18"/>
  <c r="L14" i="18"/>
  <c r="L3" i="18"/>
  <c r="H39" i="10"/>
  <c r="H38" i="10"/>
  <c r="H35" i="10"/>
  <c r="H34" i="10"/>
  <c r="H33" i="10"/>
  <c r="H26" i="10"/>
  <c r="H27" i="10"/>
  <c r="H25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21" i="10"/>
  <c r="H22" i="10"/>
  <c r="H17" i="10"/>
  <c r="H18" i="10"/>
  <c r="H16" i="10"/>
  <c r="H14" i="10"/>
  <c r="H12" i="10"/>
  <c r="H11" i="10"/>
  <c r="H10" i="10"/>
  <c r="H6" i="10"/>
  <c r="H7" i="10"/>
  <c r="H5" i="10"/>
  <c r="H3" i="10"/>
  <c r="H366" i="22"/>
  <c r="G366" i="22"/>
  <c r="C366" i="22"/>
  <c r="H365" i="22"/>
  <c r="G365" i="22"/>
  <c r="C365" i="22"/>
  <c r="H364" i="22"/>
  <c r="G364" i="22"/>
  <c r="C364" i="22"/>
  <c r="H363" i="22"/>
  <c r="G363" i="22"/>
  <c r="C363" i="22"/>
  <c r="H362" i="22"/>
  <c r="G362" i="22"/>
  <c r="C362" i="22"/>
  <c r="H361" i="22"/>
  <c r="G361" i="22"/>
  <c r="C361" i="22"/>
  <c r="H360" i="22"/>
  <c r="G360" i="22"/>
  <c r="C360" i="22"/>
  <c r="H359" i="22"/>
  <c r="G359" i="22"/>
  <c r="C359" i="22"/>
  <c r="H358" i="22"/>
  <c r="G358" i="22"/>
  <c r="C358" i="22"/>
  <c r="H357" i="22"/>
  <c r="G357" i="22"/>
  <c r="C357" i="22"/>
  <c r="H356" i="22"/>
  <c r="G356" i="22"/>
  <c r="C356" i="22"/>
  <c r="H355" i="22"/>
  <c r="G355" i="22"/>
  <c r="C355" i="22"/>
  <c r="H354" i="22"/>
  <c r="G354" i="22"/>
  <c r="C354" i="22"/>
  <c r="H353" i="22"/>
  <c r="G353" i="22"/>
  <c r="C353" i="22"/>
  <c r="H352" i="22"/>
  <c r="G352" i="22"/>
  <c r="C352" i="22"/>
  <c r="H351" i="22"/>
  <c r="G351" i="22"/>
  <c r="C351" i="22"/>
  <c r="H350" i="22"/>
  <c r="G350" i="22"/>
  <c r="C350" i="22"/>
  <c r="H349" i="22"/>
  <c r="G349" i="22"/>
  <c r="C349" i="22"/>
  <c r="H348" i="22"/>
  <c r="G348" i="22"/>
  <c r="C348" i="22"/>
  <c r="H347" i="22"/>
  <c r="G347" i="22"/>
  <c r="C347" i="22"/>
  <c r="H346" i="22"/>
  <c r="G346" i="22"/>
  <c r="C346" i="22"/>
  <c r="H345" i="22"/>
  <c r="G345" i="22"/>
  <c r="C345" i="22"/>
  <c r="H344" i="22"/>
  <c r="G344" i="22"/>
  <c r="C344" i="22"/>
  <c r="H343" i="22"/>
  <c r="G343" i="22"/>
  <c r="C343" i="22"/>
  <c r="H342" i="22"/>
  <c r="G342" i="22"/>
  <c r="C342" i="22"/>
  <c r="H341" i="22"/>
  <c r="G341" i="22"/>
  <c r="C341" i="22"/>
  <c r="H340" i="22"/>
  <c r="G340" i="22"/>
  <c r="C340" i="22"/>
  <c r="H339" i="22"/>
  <c r="G339" i="22"/>
  <c r="C339" i="22"/>
  <c r="H338" i="22"/>
  <c r="G338" i="22"/>
  <c r="C338" i="22"/>
  <c r="H337" i="22"/>
  <c r="G337" i="22"/>
  <c r="C337" i="22"/>
  <c r="H336" i="22"/>
  <c r="G336" i="22"/>
  <c r="C336" i="22"/>
  <c r="H335" i="22"/>
  <c r="G335" i="22"/>
  <c r="C335" i="22"/>
  <c r="H334" i="22"/>
  <c r="G334" i="22"/>
  <c r="C334" i="22"/>
  <c r="H333" i="22"/>
  <c r="G333" i="22"/>
  <c r="C333" i="22"/>
  <c r="H332" i="22"/>
  <c r="G332" i="22"/>
  <c r="C332" i="22"/>
  <c r="H331" i="22"/>
  <c r="G331" i="22"/>
  <c r="C331" i="22"/>
  <c r="H330" i="22"/>
  <c r="G330" i="22"/>
  <c r="C330" i="22"/>
  <c r="H329" i="22"/>
  <c r="G329" i="22"/>
  <c r="C329" i="22"/>
  <c r="H328" i="22"/>
  <c r="G328" i="22"/>
  <c r="C328" i="22"/>
  <c r="H327" i="22"/>
  <c r="G327" i="22"/>
  <c r="C327" i="22"/>
  <c r="H326" i="22"/>
  <c r="G326" i="22"/>
  <c r="C326" i="22"/>
  <c r="H325" i="22"/>
  <c r="G325" i="22"/>
  <c r="C325" i="22"/>
  <c r="H324" i="22"/>
  <c r="G324" i="22"/>
  <c r="C324" i="22"/>
  <c r="H323" i="22"/>
  <c r="G323" i="22"/>
  <c r="C323" i="22"/>
  <c r="H322" i="22"/>
  <c r="G322" i="22"/>
  <c r="C322" i="22"/>
  <c r="H321" i="22"/>
  <c r="G321" i="22"/>
  <c r="C321" i="22"/>
  <c r="H320" i="22"/>
  <c r="G320" i="22"/>
  <c r="C320" i="22"/>
  <c r="H319" i="22"/>
  <c r="G319" i="22"/>
  <c r="C319" i="22"/>
  <c r="H318" i="22"/>
  <c r="G318" i="22"/>
  <c r="C318" i="22"/>
  <c r="H317" i="22"/>
  <c r="G317" i="22"/>
  <c r="C317" i="22"/>
  <c r="H316" i="22"/>
  <c r="G316" i="22"/>
  <c r="C316" i="22"/>
  <c r="H315" i="22"/>
  <c r="G315" i="22"/>
  <c r="C315" i="22"/>
  <c r="H314" i="22"/>
  <c r="G314" i="22"/>
  <c r="C314" i="22"/>
  <c r="H313" i="22"/>
  <c r="G313" i="22"/>
  <c r="C313" i="22"/>
  <c r="H312" i="22"/>
  <c r="G312" i="22"/>
  <c r="C312" i="22"/>
  <c r="H311" i="22"/>
  <c r="G311" i="22"/>
  <c r="C311" i="22"/>
  <c r="H310" i="22"/>
  <c r="G310" i="22"/>
  <c r="C310" i="22"/>
  <c r="H309" i="22"/>
  <c r="G309" i="22"/>
  <c r="C309" i="22"/>
  <c r="H308" i="22"/>
  <c r="G308" i="22"/>
  <c r="C308" i="22"/>
  <c r="H307" i="22"/>
  <c r="G307" i="22"/>
  <c r="C307" i="22"/>
  <c r="H306" i="22"/>
  <c r="G306" i="22"/>
  <c r="C306" i="22"/>
  <c r="H305" i="22"/>
  <c r="G305" i="22"/>
  <c r="C305" i="22"/>
  <c r="H304" i="22"/>
  <c r="G304" i="22"/>
  <c r="C304" i="22"/>
  <c r="H303" i="22"/>
  <c r="G303" i="22"/>
  <c r="C303" i="22"/>
  <c r="H302" i="22"/>
  <c r="G302" i="22"/>
  <c r="C302" i="22"/>
  <c r="H301" i="22"/>
  <c r="G301" i="22"/>
  <c r="C301" i="22"/>
  <c r="H300" i="22"/>
  <c r="G300" i="22"/>
  <c r="C300" i="22"/>
  <c r="H299" i="22"/>
  <c r="G299" i="22"/>
  <c r="C299" i="22"/>
  <c r="H298" i="22"/>
  <c r="G298" i="22"/>
  <c r="C298" i="22"/>
  <c r="H297" i="22"/>
  <c r="G297" i="22"/>
  <c r="C297" i="22"/>
  <c r="H296" i="22"/>
  <c r="G296" i="22"/>
  <c r="C296" i="22"/>
  <c r="H295" i="22"/>
  <c r="G295" i="22"/>
  <c r="C295" i="22"/>
  <c r="H294" i="22"/>
  <c r="G294" i="22"/>
  <c r="C294" i="22"/>
  <c r="H293" i="22"/>
  <c r="G293" i="22"/>
  <c r="C293" i="22"/>
  <c r="H292" i="22"/>
  <c r="G292" i="22"/>
  <c r="C292" i="22"/>
  <c r="H291" i="22"/>
  <c r="G291" i="22"/>
  <c r="C291" i="22"/>
  <c r="H290" i="22"/>
  <c r="G290" i="22"/>
  <c r="C290" i="22"/>
  <c r="H289" i="22"/>
  <c r="G289" i="22"/>
  <c r="C289" i="22"/>
  <c r="H288" i="22"/>
  <c r="G288" i="22"/>
  <c r="C288" i="22"/>
  <c r="H287" i="22"/>
  <c r="G287" i="22"/>
  <c r="C287" i="22"/>
  <c r="H286" i="22"/>
  <c r="G286" i="22"/>
  <c r="C286" i="22"/>
  <c r="H285" i="22"/>
  <c r="G285" i="22"/>
  <c r="C285" i="22"/>
  <c r="H284" i="22"/>
  <c r="G284" i="22"/>
  <c r="C284" i="22"/>
  <c r="H283" i="22"/>
  <c r="G283" i="22"/>
  <c r="C283" i="22"/>
  <c r="H282" i="22"/>
  <c r="G282" i="22"/>
  <c r="C282" i="22"/>
  <c r="H281" i="22"/>
  <c r="G281" i="22"/>
  <c r="C281" i="22"/>
  <c r="H280" i="22"/>
  <c r="G280" i="22"/>
  <c r="C280" i="22"/>
  <c r="H279" i="22"/>
  <c r="G279" i="22"/>
  <c r="C279" i="22"/>
  <c r="H278" i="22"/>
  <c r="G278" i="22"/>
  <c r="C278" i="22"/>
  <c r="H277" i="22"/>
  <c r="G277" i="22"/>
  <c r="C277" i="22"/>
  <c r="H276" i="22"/>
  <c r="G276" i="22"/>
  <c r="C276" i="22"/>
  <c r="H275" i="22"/>
  <c r="G275" i="22"/>
  <c r="C275" i="22"/>
  <c r="H274" i="22"/>
  <c r="G274" i="22"/>
  <c r="C274" i="22"/>
  <c r="H273" i="22"/>
  <c r="G273" i="22"/>
  <c r="C273" i="22"/>
  <c r="H272" i="22"/>
  <c r="G272" i="22"/>
  <c r="C272" i="22"/>
  <c r="H271" i="22"/>
  <c r="G271" i="22"/>
  <c r="C271" i="22"/>
  <c r="H270" i="22"/>
  <c r="G270" i="22"/>
  <c r="C270" i="22"/>
  <c r="H269" i="22"/>
  <c r="G269" i="22"/>
  <c r="C269" i="22"/>
  <c r="H268" i="22"/>
  <c r="G268" i="22"/>
  <c r="C268" i="22"/>
  <c r="H267" i="22"/>
  <c r="G267" i="22"/>
  <c r="C267" i="22"/>
  <c r="H266" i="22"/>
  <c r="G266" i="22"/>
  <c r="C266" i="22"/>
  <c r="H265" i="22"/>
  <c r="G265" i="22"/>
  <c r="C265" i="22"/>
  <c r="H264" i="22"/>
  <c r="G264" i="22"/>
  <c r="C264" i="22"/>
  <c r="H263" i="22"/>
  <c r="G263" i="22"/>
  <c r="C263" i="22"/>
  <c r="H262" i="22"/>
  <c r="G262" i="22"/>
  <c r="C262" i="22"/>
  <c r="H261" i="22"/>
  <c r="G261" i="22"/>
  <c r="C261" i="22"/>
  <c r="H260" i="22"/>
  <c r="G260" i="22"/>
  <c r="C260" i="22"/>
  <c r="H259" i="22"/>
  <c r="G259" i="22"/>
  <c r="C259" i="22"/>
  <c r="H258" i="22"/>
  <c r="G258" i="22"/>
  <c r="C258" i="22"/>
  <c r="H257" i="22"/>
  <c r="G257" i="22"/>
  <c r="C257" i="22"/>
  <c r="H256" i="22"/>
  <c r="G256" i="22"/>
  <c r="C256" i="22"/>
  <c r="H255" i="22"/>
  <c r="G255" i="22"/>
  <c r="C255" i="22"/>
  <c r="H254" i="22"/>
  <c r="G254" i="22"/>
  <c r="C254" i="22"/>
  <c r="H253" i="22"/>
  <c r="G253" i="22"/>
  <c r="C253" i="22"/>
  <c r="H252" i="22"/>
  <c r="G252" i="22"/>
  <c r="C252" i="22"/>
  <c r="H251" i="22"/>
  <c r="G251" i="22"/>
  <c r="C251" i="22"/>
  <c r="H250" i="22"/>
  <c r="G250" i="22"/>
  <c r="C250" i="22"/>
  <c r="H249" i="22"/>
  <c r="G249" i="22"/>
  <c r="C249" i="22"/>
  <c r="H248" i="22"/>
  <c r="G248" i="22"/>
  <c r="C248" i="22"/>
  <c r="H247" i="22"/>
  <c r="G247" i="22"/>
  <c r="C247" i="22"/>
  <c r="H246" i="22"/>
  <c r="G246" i="22"/>
  <c r="C246" i="22"/>
  <c r="H245" i="22"/>
  <c r="G245" i="22"/>
  <c r="C245" i="22"/>
  <c r="H244" i="22"/>
  <c r="G244" i="22"/>
  <c r="C244" i="22"/>
  <c r="H243" i="22"/>
  <c r="G243" i="22"/>
  <c r="C243" i="22"/>
  <c r="H242" i="22"/>
  <c r="G242" i="22"/>
  <c r="C242" i="22"/>
  <c r="H241" i="22"/>
  <c r="G241" i="22"/>
  <c r="C241" i="22"/>
  <c r="H240" i="22"/>
  <c r="G240" i="22"/>
  <c r="C240" i="22"/>
  <c r="H239" i="22"/>
  <c r="G239" i="22"/>
  <c r="C239" i="22"/>
  <c r="H238" i="22"/>
  <c r="G238" i="22"/>
  <c r="C238" i="22"/>
  <c r="H237" i="22"/>
  <c r="G237" i="22"/>
  <c r="C237" i="22"/>
  <c r="H236" i="22"/>
  <c r="G236" i="22"/>
  <c r="C236" i="22"/>
  <c r="H235" i="22"/>
  <c r="G235" i="22"/>
  <c r="C235" i="22"/>
  <c r="H234" i="22"/>
  <c r="G234" i="22"/>
  <c r="C234" i="22"/>
  <c r="H233" i="22"/>
  <c r="G233" i="22"/>
  <c r="C233" i="22"/>
  <c r="H232" i="22"/>
  <c r="G232" i="22"/>
  <c r="C232" i="22"/>
  <c r="H231" i="22"/>
  <c r="G231" i="22"/>
  <c r="C231" i="22"/>
  <c r="H230" i="22"/>
  <c r="G230" i="22"/>
  <c r="C230" i="22"/>
  <c r="H229" i="22"/>
  <c r="G229" i="22"/>
  <c r="C229" i="22"/>
  <c r="H228" i="22"/>
  <c r="G228" i="22"/>
  <c r="C228" i="22"/>
  <c r="H227" i="22"/>
  <c r="G227" i="22"/>
  <c r="C227" i="22"/>
  <c r="H226" i="22"/>
  <c r="G226" i="22"/>
  <c r="C226" i="22"/>
  <c r="H225" i="22"/>
  <c r="G225" i="22"/>
  <c r="C225" i="22"/>
  <c r="H224" i="22"/>
  <c r="G224" i="22"/>
  <c r="C224" i="22"/>
  <c r="H223" i="22"/>
  <c r="G223" i="22"/>
  <c r="C223" i="22"/>
  <c r="H222" i="22"/>
  <c r="G222" i="22"/>
  <c r="C222" i="22"/>
  <c r="H221" i="22"/>
  <c r="G221" i="22"/>
  <c r="C221" i="22"/>
  <c r="H220" i="22"/>
  <c r="G220" i="22"/>
  <c r="C220" i="22"/>
  <c r="H219" i="22"/>
  <c r="G219" i="22"/>
  <c r="C219" i="22"/>
  <c r="H218" i="22"/>
  <c r="G218" i="22"/>
  <c r="C218" i="22"/>
  <c r="H217" i="22"/>
  <c r="G217" i="22"/>
  <c r="C217" i="22"/>
  <c r="H216" i="22"/>
  <c r="G216" i="22"/>
  <c r="C216" i="22"/>
  <c r="H215" i="22"/>
  <c r="G215" i="22"/>
  <c r="C215" i="22"/>
  <c r="H214" i="22"/>
  <c r="G214" i="22"/>
  <c r="C214" i="22"/>
  <c r="H213" i="22"/>
  <c r="G213" i="22"/>
  <c r="C213" i="22"/>
  <c r="H212" i="22"/>
  <c r="G212" i="22"/>
  <c r="C212" i="22"/>
  <c r="H211" i="22"/>
  <c r="G211" i="22"/>
  <c r="C211" i="22"/>
  <c r="H210" i="22"/>
  <c r="G210" i="22"/>
  <c r="C210" i="22"/>
  <c r="H209" i="22"/>
  <c r="G209" i="22"/>
  <c r="C209" i="22"/>
  <c r="H208" i="22"/>
  <c r="G208" i="22"/>
  <c r="C208" i="22"/>
  <c r="H207" i="22"/>
  <c r="G207" i="22"/>
  <c r="C207" i="22"/>
  <c r="H206" i="22"/>
  <c r="G206" i="22"/>
  <c r="C206" i="22"/>
  <c r="H205" i="22"/>
  <c r="G205" i="22"/>
  <c r="C205" i="22"/>
  <c r="H204" i="22"/>
  <c r="G204" i="22"/>
  <c r="C204" i="22"/>
  <c r="H203" i="22"/>
  <c r="G203" i="22"/>
  <c r="C203" i="22"/>
  <c r="H202" i="22"/>
  <c r="G202" i="22"/>
  <c r="C202" i="22"/>
  <c r="H201" i="22"/>
  <c r="G201" i="22"/>
  <c r="C201" i="22"/>
  <c r="H200" i="22"/>
  <c r="G200" i="22"/>
  <c r="C200" i="22"/>
  <c r="H199" i="22"/>
  <c r="G199" i="22"/>
  <c r="C199" i="22"/>
  <c r="H198" i="22"/>
  <c r="G198" i="22"/>
  <c r="C198" i="22"/>
  <c r="H197" i="22"/>
  <c r="G197" i="22"/>
  <c r="C197" i="22"/>
  <c r="H196" i="22"/>
  <c r="G196" i="22"/>
  <c r="C196" i="22"/>
  <c r="H195" i="22"/>
  <c r="G195" i="22"/>
  <c r="C195" i="22"/>
  <c r="H194" i="22"/>
  <c r="G194" i="22"/>
  <c r="C194" i="22"/>
  <c r="H193" i="22"/>
  <c r="G193" i="22"/>
  <c r="C193" i="22"/>
  <c r="H192" i="22"/>
  <c r="G192" i="22"/>
  <c r="C192" i="22"/>
  <c r="H191" i="22"/>
  <c r="G191" i="22"/>
  <c r="C191" i="22"/>
  <c r="H190" i="22"/>
  <c r="G190" i="22"/>
  <c r="C190" i="22"/>
  <c r="H189" i="22"/>
  <c r="G189" i="22"/>
  <c r="C189" i="22"/>
  <c r="H188" i="22"/>
  <c r="G188" i="22"/>
  <c r="C188" i="22"/>
  <c r="H187" i="22"/>
  <c r="G187" i="22"/>
  <c r="C187" i="22"/>
  <c r="H186" i="22"/>
  <c r="G186" i="22"/>
  <c r="C186" i="22"/>
  <c r="H185" i="22"/>
  <c r="G185" i="22"/>
  <c r="C185" i="22"/>
  <c r="H184" i="22"/>
  <c r="G184" i="22"/>
  <c r="C184" i="22"/>
  <c r="H183" i="22"/>
  <c r="G183" i="22"/>
  <c r="C183" i="22"/>
  <c r="H182" i="22"/>
  <c r="G182" i="22"/>
  <c r="C182" i="22"/>
  <c r="H181" i="22"/>
  <c r="G181" i="22"/>
  <c r="C181" i="22"/>
  <c r="H180" i="22"/>
  <c r="G180" i="22"/>
  <c r="C180" i="22"/>
  <c r="H179" i="22"/>
  <c r="G179" i="22"/>
  <c r="C179" i="22"/>
  <c r="H178" i="22"/>
  <c r="G178" i="22"/>
  <c r="C178" i="22"/>
  <c r="H177" i="22"/>
  <c r="G177" i="22"/>
  <c r="C177" i="22"/>
  <c r="H176" i="22"/>
  <c r="G176" i="22"/>
  <c r="C176" i="22"/>
  <c r="H175" i="22"/>
  <c r="G175" i="22"/>
  <c r="C175" i="22"/>
  <c r="H174" i="22"/>
  <c r="G174" i="22"/>
  <c r="C174" i="22"/>
  <c r="H173" i="22"/>
  <c r="G173" i="22"/>
  <c r="C173" i="22"/>
  <c r="H172" i="22"/>
  <c r="G172" i="22"/>
  <c r="C172" i="22"/>
  <c r="H171" i="22"/>
  <c r="G171" i="22"/>
  <c r="C171" i="22"/>
  <c r="H170" i="22"/>
  <c r="G170" i="22"/>
  <c r="C170" i="22"/>
  <c r="H169" i="22"/>
  <c r="G169" i="22"/>
  <c r="C169" i="22"/>
  <c r="H168" i="22"/>
  <c r="G168" i="22"/>
  <c r="C168" i="22"/>
  <c r="H167" i="22"/>
  <c r="G167" i="22"/>
  <c r="C167" i="22"/>
  <c r="H166" i="22"/>
  <c r="G166" i="22"/>
  <c r="C166" i="22"/>
  <c r="H165" i="22"/>
  <c r="G165" i="22"/>
  <c r="C165" i="22"/>
  <c r="H164" i="22"/>
  <c r="G164" i="22"/>
  <c r="C164" i="22"/>
  <c r="H163" i="22"/>
  <c r="G163" i="22"/>
  <c r="C163" i="22"/>
  <c r="H162" i="22"/>
  <c r="G162" i="22"/>
  <c r="C162" i="22"/>
  <c r="H161" i="22"/>
  <c r="G161" i="22"/>
  <c r="C161" i="22"/>
  <c r="H160" i="22"/>
  <c r="G160" i="22"/>
  <c r="C160" i="22"/>
  <c r="H159" i="22"/>
  <c r="G159" i="22"/>
  <c r="C159" i="22"/>
  <c r="H158" i="22"/>
  <c r="G158" i="22"/>
  <c r="C158" i="22"/>
  <c r="H157" i="22"/>
  <c r="G157" i="22"/>
  <c r="C157" i="22"/>
  <c r="H156" i="22"/>
  <c r="G156" i="22"/>
  <c r="C156" i="22"/>
  <c r="H155" i="22"/>
  <c r="G155" i="22"/>
  <c r="C155" i="22"/>
  <c r="H154" i="22"/>
  <c r="G154" i="22"/>
  <c r="C154" i="22"/>
  <c r="H153" i="22"/>
  <c r="G153" i="22"/>
  <c r="C153" i="22"/>
  <c r="H152" i="22"/>
  <c r="G152" i="22"/>
  <c r="C152" i="22"/>
  <c r="H151" i="22"/>
  <c r="G151" i="22"/>
  <c r="C151" i="22"/>
  <c r="H150" i="22"/>
  <c r="G150" i="22"/>
  <c r="C150" i="22"/>
  <c r="H149" i="22"/>
  <c r="G149" i="22"/>
  <c r="C149" i="22"/>
  <c r="H148" i="22"/>
  <c r="G148" i="22"/>
  <c r="C148" i="22"/>
  <c r="H147" i="22"/>
  <c r="G147" i="22"/>
  <c r="C147" i="22"/>
  <c r="H146" i="22"/>
  <c r="G146" i="22"/>
  <c r="C146" i="22"/>
  <c r="H145" i="22"/>
  <c r="G145" i="22"/>
  <c r="C145" i="22"/>
  <c r="H144" i="22"/>
  <c r="G144" i="22"/>
  <c r="C144" i="22"/>
  <c r="H143" i="22"/>
  <c r="G143" i="22"/>
  <c r="C143" i="22"/>
  <c r="H142" i="22"/>
  <c r="G142" i="22"/>
  <c r="C142" i="22"/>
  <c r="H141" i="22"/>
  <c r="G141" i="22"/>
  <c r="C141" i="22"/>
  <c r="H140" i="22"/>
  <c r="G140" i="22"/>
  <c r="C140" i="22"/>
  <c r="H139" i="22"/>
  <c r="G139" i="22"/>
  <c r="C139" i="22"/>
  <c r="H138" i="22"/>
  <c r="G138" i="22"/>
  <c r="C138" i="22"/>
  <c r="H137" i="22"/>
  <c r="G137" i="22"/>
  <c r="C137" i="22"/>
  <c r="H136" i="22"/>
  <c r="G136" i="22"/>
  <c r="C136" i="22"/>
  <c r="H135" i="22"/>
  <c r="G135" i="22"/>
  <c r="C135" i="22"/>
  <c r="H134" i="22"/>
  <c r="G134" i="22"/>
  <c r="C134" i="22"/>
  <c r="H133" i="22"/>
  <c r="G133" i="22"/>
  <c r="C133" i="22"/>
  <c r="H132" i="22"/>
  <c r="G132" i="22"/>
  <c r="C132" i="22"/>
  <c r="H131" i="22"/>
  <c r="G131" i="22"/>
  <c r="C131" i="22"/>
  <c r="H130" i="22"/>
  <c r="G130" i="22"/>
  <c r="C130" i="22"/>
  <c r="H129" i="22"/>
  <c r="G129" i="22"/>
  <c r="C129" i="22"/>
  <c r="H128" i="22"/>
  <c r="G128" i="22"/>
  <c r="C128" i="22"/>
  <c r="H127" i="22"/>
  <c r="G127" i="22"/>
  <c r="C127" i="22"/>
  <c r="H126" i="22"/>
  <c r="G126" i="22"/>
  <c r="C126" i="22"/>
  <c r="H125" i="22"/>
  <c r="G125" i="22"/>
  <c r="C125" i="22"/>
  <c r="H124" i="22"/>
  <c r="G124" i="22"/>
  <c r="C124" i="22"/>
  <c r="H123" i="22"/>
  <c r="G123" i="22"/>
  <c r="C123" i="22"/>
  <c r="H122" i="22"/>
  <c r="G122" i="22"/>
  <c r="C122" i="22"/>
  <c r="H121" i="22"/>
  <c r="G121" i="22"/>
  <c r="C121" i="22"/>
  <c r="H120" i="22"/>
  <c r="G120" i="22"/>
  <c r="C120" i="22"/>
  <c r="H119" i="22"/>
  <c r="G119" i="22"/>
  <c r="C119" i="22"/>
  <c r="H118" i="22"/>
  <c r="G118" i="22"/>
  <c r="C118" i="22"/>
  <c r="H117" i="22"/>
  <c r="G117" i="22"/>
  <c r="C117" i="22"/>
  <c r="H116" i="22"/>
  <c r="G116" i="22"/>
  <c r="C116" i="22"/>
  <c r="H115" i="22"/>
  <c r="G115" i="22"/>
  <c r="C115" i="22"/>
  <c r="H114" i="22"/>
  <c r="G114" i="22"/>
  <c r="C114" i="22"/>
  <c r="H113" i="22"/>
  <c r="G113" i="22"/>
  <c r="C113" i="22"/>
  <c r="H112" i="22"/>
  <c r="G112" i="22"/>
  <c r="C112" i="22"/>
  <c r="H111" i="22"/>
  <c r="G111" i="22"/>
  <c r="C111" i="22"/>
  <c r="H110" i="22"/>
  <c r="G110" i="22"/>
  <c r="C110" i="22"/>
  <c r="H109" i="22"/>
  <c r="G109" i="22"/>
  <c r="C109" i="22"/>
  <c r="H108" i="22"/>
  <c r="G108" i="22"/>
  <c r="C108" i="22"/>
  <c r="H107" i="22"/>
  <c r="G107" i="22"/>
  <c r="C107" i="22"/>
  <c r="H106" i="22"/>
  <c r="G106" i="22"/>
  <c r="C106" i="22"/>
  <c r="H105" i="22"/>
  <c r="G105" i="22"/>
  <c r="C105" i="22"/>
  <c r="H104" i="22"/>
  <c r="G104" i="22"/>
  <c r="C104" i="22"/>
  <c r="H103" i="22"/>
  <c r="G103" i="22"/>
  <c r="C103" i="22"/>
  <c r="H102" i="22"/>
  <c r="G102" i="22"/>
  <c r="C102" i="22"/>
  <c r="H101" i="22"/>
  <c r="G101" i="22"/>
  <c r="C101" i="22"/>
  <c r="H100" i="22"/>
  <c r="G100" i="22"/>
  <c r="C100" i="22"/>
  <c r="H99" i="22"/>
  <c r="G99" i="22"/>
  <c r="C99" i="22"/>
  <c r="H98" i="22"/>
  <c r="G98" i="22"/>
  <c r="C98" i="22"/>
  <c r="H97" i="22"/>
  <c r="G97" i="22"/>
  <c r="C97" i="22"/>
  <c r="H96" i="22"/>
  <c r="G96" i="22"/>
  <c r="C96" i="22"/>
  <c r="H95" i="22"/>
  <c r="G95" i="22"/>
  <c r="C95" i="22"/>
  <c r="H94" i="22"/>
  <c r="G94" i="22"/>
  <c r="C94" i="22"/>
  <c r="H93" i="22"/>
  <c r="G93" i="22"/>
  <c r="C93" i="22"/>
  <c r="H92" i="22"/>
  <c r="G92" i="22"/>
  <c r="C92" i="22"/>
  <c r="H91" i="22"/>
  <c r="G91" i="22"/>
  <c r="C91" i="22"/>
  <c r="H90" i="22"/>
  <c r="G90" i="22"/>
  <c r="C90" i="22"/>
  <c r="H89" i="22"/>
  <c r="G89" i="22"/>
  <c r="C89" i="22"/>
  <c r="H88" i="22"/>
  <c r="G88" i="22"/>
  <c r="C88" i="22"/>
  <c r="H87" i="22"/>
  <c r="G87" i="22"/>
  <c r="C87" i="22"/>
  <c r="H86" i="22"/>
  <c r="G86" i="22"/>
  <c r="C86" i="22"/>
  <c r="H85" i="22"/>
  <c r="G85" i="22"/>
  <c r="C85" i="22"/>
  <c r="H84" i="22"/>
  <c r="G84" i="22"/>
  <c r="C84" i="22"/>
  <c r="H83" i="22"/>
  <c r="G83" i="22"/>
  <c r="C83" i="22"/>
  <c r="H82" i="22"/>
  <c r="G82" i="22"/>
  <c r="C82" i="22"/>
  <c r="H81" i="22"/>
  <c r="G81" i="22"/>
  <c r="C81" i="22"/>
  <c r="H80" i="22"/>
  <c r="G80" i="22"/>
  <c r="C80" i="22"/>
  <c r="H79" i="22"/>
  <c r="G79" i="22"/>
  <c r="C79" i="22"/>
  <c r="H78" i="22"/>
  <c r="G78" i="22"/>
  <c r="C78" i="22"/>
  <c r="H77" i="22"/>
  <c r="G77" i="22"/>
  <c r="C77" i="22"/>
  <c r="H76" i="22"/>
  <c r="G76" i="22"/>
  <c r="C76" i="22"/>
  <c r="H75" i="22"/>
  <c r="G75" i="22"/>
  <c r="C75" i="22"/>
  <c r="H74" i="22"/>
  <c r="G74" i="22"/>
  <c r="C74" i="22"/>
  <c r="H73" i="22"/>
  <c r="G73" i="22"/>
  <c r="C73" i="22"/>
  <c r="H72" i="22"/>
  <c r="G72" i="22"/>
  <c r="C72" i="22"/>
  <c r="H71" i="22"/>
  <c r="G71" i="22"/>
  <c r="C71" i="22"/>
  <c r="H70" i="22"/>
  <c r="G70" i="22"/>
  <c r="C70" i="22"/>
  <c r="H69" i="22"/>
  <c r="G69" i="22"/>
  <c r="C69" i="22"/>
  <c r="H68" i="22"/>
  <c r="G68" i="22"/>
  <c r="C68" i="22"/>
  <c r="H67" i="22"/>
  <c r="G67" i="22"/>
  <c r="C67" i="22"/>
  <c r="H66" i="22"/>
  <c r="G66" i="22"/>
  <c r="C66" i="22"/>
  <c r="H65" i="22"/>
  <c r="G65" i="22"/>
  <c r="C65" i="22"/>
  <c r="H64" i="22"/>
  <c r="G64" i="22"/>
  <c r="C64" i="22"/>
  <c r="H63" i="22"/>
  <c r="G63" i="22"/>
  <c r="C63" i="22"/>
  <c r="H62" i="22"/>
  <c r="G62" i="22"/>
  <c r="C62" i="22"/>
  <c r="H61" i="22"/>
  <c r="G61" i="22"/>
  <c r="C61" i="22"/>
  <c r="H60" i="22"/>
  <c r="G60" i="22"/>
  <c r="C60" i="22"/>
  <c r="H59" i="22"/>
  <c r="G59" i="22"/>
  <c r="C59" i="22"/>
  <c r="H58" i="22"/>
  <c r="G58" i="22"/>
  <c r="C58" i="22"/>
  <c r="H57" i="22"/>
  <c r="G57" i="22"/>
  <c r="C57" i="22"/>
  <c r="H56" i="22"/>
  <c r="G56" i="22"/>
  <c r="C56" i="22"/>
  <c r="H55" i="22"/>
  <c r="G55" i="22"/>
  <c r="C55" i="22"/>
  <c r="H54" i="22"/>
  <c r="G54" i="22"/>
  <c r="C54" i="22"/>
  <c r="H53" i="22"/>
  <c r="G53" i="22"/>
  <c r="C53" i="22"/>
  <c r="H52" i="22"/>
  <c r="G52" i="22"/>
  <c r="C52" i="22"/>
  <c r="H51" i="22"/>
  <c r="G51" i="22"/>
  <c r="C51" i="22"/>
  <c r="H50" i="22"/>
  <c r="G50" i="22"/>
  <c r="C50" i="22"/>
  <c r="H49" i="22"/>
  <c r="G49" i="22"/>
  <c r="C49" i="22"/>
  <c r="H48" i="22"/>
  <c r="G48" i="22"/>
  <c r="C48" i="22"/>
  <c r="H47" i="22"/>
  <c r="G47" i="22"/>
  <c r="C47" i="22"/>
  <c r="H46" i="22"/>
  <c r="G46" i="22"/>
  <c r="C46" i="22"/>
  <c r="H45" i="22"/>
  <c r="G45" i="22"/>
  <c r="C45" i="22"/>
  <c r="H44" i="22"/>
  <c r="G44" i="22"/>
  <c r="C44" i="22"/>
  <c r="H43" i="22"/>
  <c r="G43" i="22"/>
  <c r="C43" i="22"/>
  <c r="H42" i="22"/>
  <c r="G42" i="22"/>
  <c r="C42" i="22"/>
  <c r="H41" i="22"/>
  <c r="G41" i="22"/>
  <c r="C41" i="22"/>
  <c r="H40" i="22"/>
  <c r="G40" i="22"/>
  <c r="C40" i="22"/>
  <c r="H39" i="22"/>
  <c r="G39" i="22"/>
  <c r="C39" i="22"/>
  <c r="H38" i="22"/>
  <c r="G38" i="22"/>
  <c r="C38" i="22"/>
  <c r="H37" i="22"/>
  <c r="G37" i="22"/>
  <c r="C37" i="22"/>
  <c r="H36" i="22"/>
  <c r="G36" i="22"/>
  <c r="C36" i="22"/>
  <c r="H35" i="22"/>
  <c r="G35" i="22"/>
  <c r="C35" i="22"/>
  <c r="H34" i="22"/>
  <c r="G34" i="22"/>
  <c r="C34" i="22"/>
  <c r="H33" i="22"/>
  <c r="G33" i="22"/>
  <c r="C33" i="22"/>
  <c r="H32" i="22"/>
  <c r="G32" i="22"/>
  <c r="C32" i="22"/>
  <c r="H31" i="22"/>
  <c r="G31" i="22"/>
  <c r="C31" i="22"/>
  <c r="H30" i="22"/>
  <c r="G30" i="22"/>
  <c r="C30" i="22"/>
  <c r="H29" i="22"/>
  <c r="G29" i="22"/>
  <c r="C29" i="22"/>
  <c r="H28" i="22"/>
  <c r="G28" i="22"/>
  <c r="C28" i="22"/>
  <c r="H27" i="22"/>
  <c r="G27" i="22"/>
  <c r="C27" i="22"/>
  <c r="H26" i="22"/>
  <c r="G26" i="22"/>
  <c r="C26" i="22"/>
  <c r="H25" i="22"/>
  <c r="G25" i="22"/>
  <c r="C25" i="22"/>
  <c r="H24" i="22"/>
  <c r="G24" i="22"/>
  <c r="C24" i="22"/>
  <c r="H23" i="22"/>
  <c r="G23" i="22"/>
  <c r="C23" i="22"/>
  <c r="H22" i="22"/>
  <c r="G22" i="22"/>
  <c r="C22" i="22"/>
  <c r="H21" i="22"/>
  <c r="G21" i="22"/>
  <c r="C21" i="22"/>
  <c r="H20" i="22"/>
  <c r="G20" i="22"/>
  <c r="C20" i="22"/>
  <c r="H19" i="22"/>
  <c r="G19" i="22"/>
  <c r="C19" i="22"/>
  <c r="H18" i="22"/>
  <c r="G18" i="22"/>
  <c r="C18" i="22"/>
  <c r="H17" i="22"/>
  <c r="G17" i="22"/>
  <c r="C17" i="22"/>
  <c r="H16" i="22"/>
  <c r="G16" i="22"/>
  <c r="C16" i="22"/>
  <c r="H15" i="22"/>
  <c r="G15" i="22"/>
  <c r="C15" i="22"/>
  <c r="H14" i="22"/>
  <c r="G14" i="22"/>
  <c r="C14" i="22"/>
  <c r="H13" i="22"/>
  <c r="G13" i="22"/>
  <c r="C13" i="22"/>
  <c r="H12" i="22"/>
  <c r="G12" i="22"/>
  <c r="C12" i="22"/>
  <c r="H11" i="22"/>
  <c r="G11" i="22"/>
  <c r="C11" i="22"/>
  <c r="H10" i="22"/>
  <c r="G10" i="22"/>
  <c r="C10" i="22"/>
  <c r="H9" i="22"/>
  <c r="G9" i="22"/>
  <c r="C9" i="22"/>
  <c r="H8" i="22"/>
  <c r="G8" i="22"/>
  <c r="C8" i="22"/>
  <c r="H7" i="22"/>
  <c r="G7" i="22"/>
  <c r="C7" i="22"/>
  <c r="H6" i="22"/>
  <c r="G6" i="22"/>
  <c r="C6" i="22"/>
  <c r="H5" i="22"/>
  <c r="G5" i="22"/>
  <c r="C5" i="22"/>
  <c r="H4" i="22"/>
  <c r="G4" i="22"/>
  <c r="C4" i="22"/>
  <c r="H3" i="22"/>
  <c r="G3" i="22"/>
  <c r="C3" i="22"/>
  <c r="H2" i="22"/>
  <c r="G2" i="22"/>
  <c r="C2" i="22"/>
  <c r="H367" i="21"/>
  <c r="G367" i="21"/>
  <c r="C367" i="21"/>
  <c r="H366" i="21"/>
  <c r="G366" i="21"/>
  <c r="C366" i="21"/>
  <c r="H365" i="21"/>
  <c r="G365" i="21"/>
  <c r="C365" i="21"/>
  <c r="H364" i="21"/>
  <c r="G364" i="21"/>
  <c r="C364" i="21"/>
  <c r="H363" i="21"/>
  <c r="G363" i="21"/>
  <c r="C363" i="21"/>
  <c r="H362" i="21"/>
  <c r="G362" i="21"/>
  <c r="C362" i="21"/>
  <c r="H361" i="21"/>
  <c r="G361" i="21"/>
  <c r="C361" i="21"/>
  <c r="H360" i="21"/>
  <c r="G360" i="21"/>
  <c r="C360" i="21"/>
  <c r="H359" i="21"/>
  <c r="G359" i="21"/>
  <c r="C359" i="21"/>
  <c r="H358" i="21"/>
  <c r="G358" i="21"/>
  <c r="C358" i="21"/>
  <c r="H357" i="21"/>
  <c r="G357" i="21"/>
  <c r="C357" i="21"/>
  <c r="H356" i="21"/>
  <c r="G356" i="21"/>
  <c r="C356" i="21"/>
  <c r="H355" i="21"/>
  <c r="G355" i="21"/>
  <c r="C355" i="21"/>
  <c r="H354" i="21"/>
  <c r="G354" i="21"/>
  <c r="C354" i="21"/>
  <c r="H353" i="21"/>
  <c r="G353" i="21"/>
  <c r="C353" i="21"/>
  <c r="H352" i="21"/>
  <c r="G352" i="21"/>
  <c r="C352" i="21"/>
  <c r="H351" i="21"/>
  <c r="G351" i="21"/>
  <c r="C351" i="21"/>
  <c r="H350" i="21"/>
  <c r="G350" i="21"/>
  <c r="C350" i="21"/>
  <c r="H349" i="21"/>
  <c r="G349" i="21"/>
  <c r="C349" i="21"/>
  <c r="H348" i="21"/>
  <c r="G348" i="21"/>
  <c r="C348" i="21"/>
  <c r="H347" i="21"/>
  <c r="G347" i="21"/>
  <c r="C347" i="21"/>
  <c r="H346" i="21"/>
  <c r="G346" i="21"/>
  <c r="C346" i="21"/>
  <c r="H345" i="21"/>
  <c r="G345" i="21"/>
  <c r="C345" i="21"/>
  <c r="H344" i="21"/>
  <c r="G344" i="21"/>
  <c r="C344" i="21"/>
  <c r="H343" i="21"/>
  <c r="G343" i="21"/>
  <c r="C343" i="21"/>
  <c r="H342" i="21"/>
  <c r="G342" i="21"/>
  <c r="C342" i="21"/>
  <c r="H341" i="21"/>
  <c r="G341" i="21"/>
  <c r="C341" i="21"/>
  <c r="H340" i="21"/>
  <c r="G340" i="21"/>
  <c r="C340" i="21"/>
  <c r="H339" i="21"/>
  <c r="G339" i="21"/>
  <c r="C339" i="21"/>
  <c r="H338" i="21"/>
  <c r="G338" i="21"/>
  <c r="C338" i="21"/>
  <c r="H337" i="21"/>
  <c r="G337" i="21"/>
  <c r="C337" i="21"/>
  <c r="H336" i="21"/>
  <c r="G336" i="21"/>
  <c r="C336" i="21"/>
  <c r="H335" i="21"/>
  <c r="G335" i="21"/>
  <c r="C335" i="21"/>
  <c r="H334" i="21"/>
  <c r="G334" i="21"/>
  <c r="C334" i="21"/>
  <c r="H333" i="21"/>
  <c r="G333" i="21"/>
  <c r="C333" i="21"/>
  <c r="H332" i="21"/>
  <c r="G332" i="21"/>
  <c r="C332" i="21"/>
  <c r="H331" i="21"/>
  <c r="G331" i="21"/>
  <c r="C331" i="21"/>
  <c r="H330" i="21"/>
  <c r="G330" i="21"/>
  <c r="C330" i="21"/>
  <c r="H329" i="21"/>
  <c r="G329" i="21"/>
  <c r="C329" i="21"/>
  <c r="H328" i="21"/>
  <c r="G328" i="21"/>
  <c r="C328" i="21"/>
  <c r="H327" i="21"/>
  <c r="G327" i="21"/>
  <c r="C327" i="21"/>
  <c r="H326" i="21"/>
  <c r="G326" i="21"/>
  <c r="C326" i="21"/>
  <c r="H325" i="21"/>
  <c r="G325" i="21"/>
  <c r="C325" i="21"/>
  <c r="H324" i="21"/>
  <c r="G324" i="21"/>
  <c r="C324" i="21"/>
  <c r="H323" i="21"/>
  <c r="G323" i="21"/>
  <c r="C323" i="21"/>
  <c r="H322" i="21"/>
  <c r="G322" i="21"/>
  <c r="C322" i="21"/>
  <c r="H321" i="21"/>
  <c r="G321" i="21"/>
  <c r="C321" i="21"/>
  <c r="H320" i="21"/>
  <c r="G320" i="21"/>
  <c r="C320" i="21"/>
  <c r="H319" i="21"/>
  <c r="G319" i="21"/>
  <c r="C319" i="21"/>
  <c r="H318" i="21"/>
  <c r="G318" i="21"/>
  <c r="C318" i="21"/>
  <c r="H317" i="21"/>
  <c r="G317" i="21"/>
  <c r="C317" i="21"/>
  <c r="H316" i="21"/>
  <c r="G316" i="21"/>
  <c r="C316" i="21"/>
  <c r="H315" i="21"/>
  <c r="G315" i="21"/>
  <c r="C315" i="21"/>
  <c r="H314" i="21"/>
  <c r="G314" i="21"/>
  <c r="C314" i="21"/>
  <c r="H313" i="21"/>
  <c r="G313" i="21"/>
  <c r="C313" i="21"/>
  <c r="H312" i="21"/>
  <c r="G312" i="21"/>
  <c r="C312" i="21"/>
  <c r="H311" i="21"/>
  <c r="G311" i="21"/>
  <c r="C311" i="21"/>
  <c r="H310" i="21"/>
  <c r="G310" i="21"/>
  <c r="C310" i="21"/>
  <c r="H309" i="21"/>
  <c r="G309" i="21"/>
  <c r="C309" i="21"/>
  <c r="H308" i="21"/>
  <c r="G308" i="21"/>
  <c r="C308" i="21"/>
  <c r="H307" i="21"/>
  <c r="G307" i="21"/>
  <c r="C307" i="21"/>
  <c r="H306" i="21"/>
  <c r="G306" i="21"/>
  <c r="C306" i="21"/>
  <c r="H305" i="21"/>
  <c r="G305" i="21"/>
  <c r="C305" i="21"/>
  <c r="H304" i="21"/>
  <c r="G304" i="21"/>
  <c r="C304" i="21"/>
  <c r="H303" i="21"/>
  <c r="G303" i="21"/>
  <c r="C303" i="21"/>
  <c r="H302" i="21"/>
  <c r="G302" i="21"/>
  <c r="C302" i="21"/>
  <c r="H301" i="21"/>
  <c r="G301" i="21"/>
  <c r="C301" i="21"/>
  <c r="H300" i="21"/>
  <c r="G300" i="21"/>
  <c r="C300" i="21"/>
  <c r="H299" i="21"/>
  <c r="G299" i="21"/>
  <c r="C299" i="21"/>
  <c r="H298" i="21"/>
  <c r="G298" i="21"/>
  <c r="C298" i="21"/>
  <c r="H297" i="21"/>
  <c r="G297" i="21"/>
  <c r="C297" i="21"/>
  <c r="H296" i="21"/>
  <c r="G296" i="21"/>
  <c r="C296" i="21"/>
  <c r="H295" i="21"/>
  <c r="G295" i="21"/>
  <c r="C295" i="21"/>
  <c r="H294" i="21"/>
  <c r="G294" i="21"/>
  <c r="C294" i="21"/>
  <c r="H293" i="21"/>
  <c r="G293" i="21"/>
  <c r="C293" i="21"/>
  <c r="H292" i="21"/>
  <c r="G292" i="21"/>
  <c r="C292" i="21"/>
  <c r="H291" i="21"/>
  <c r="G291" i="21"/>
  <c r="C291" i="21"/>
  <c r="H290" i="21"/>
  <c r="G290" i="21"/>
  <c r="C290" i="21"/>
  <c r="H289" i="21"/>
  <c r="G289" i="21"/>
  <c r="C289" i="21"/>
  <c r="H288" i="21"/>
  <c r="G288" i="21"/>
  <c r="C288" i="21"/>
  <c r="H287" i="21"/>
  <c r="G287" i="21"/>
  <c r="C287" i="21"/>
  <c r="H286" i="21"/>
  <c r="G286" i="21"/>
  <c r="C286" i="21"/>
  <c r="H285" i="21"/>
  <c r="G285" i="21"/>
  <c r="C285" i="21"/>
  <c r="H284" i="21"/>
  <c r="G284" i="21"/>
  <c r="C284" i="21"/>
  <c r="H283" i="21"/>
  <c r="G283" i="21"/>
  <c r="C283" i="21"/>
  <c r="H282" i="21"/>
  <c r="G282" i="21"/>
  <c r="C282" i="21"/>
  <c r="H281" i="21"/>
  <c r="G281" i="21"/>
  <c r="C281" i="21"/>
  <c r="H280" i="21"/>
  <c r="G280" i="21"/>
  <c r="C280" i="21"/>
  <c r="H279" i="21"/>
  <c r="G279" i="21"/>
  <c r="C279" i="21"/>
  <c r="H278" i="21"/>
  <c r="G278" i="21"/>
  <c r="C278" i="21"/>
  <c r="H277" i="21"/>
  <c r="G277" i="21"/>
  <c r="C277" i="21"/>
  <c r="H276" i="21"/>
  <c r="G276" i="21"/>
  <c r="C276" i="21"/>
  <c r="H275" i="21"/>
  <c r="G275" i="21"/>
  <c r="C275" i="21"/>
  <c r="H274" i="21"/>
  <c r="G274" i="21"/>
  <c r="C274" i="21"/>
  <c r="H273" i="21"/>
  <c r="G273" i="21"/>
  <c r="C273" i="21"/>
  <c r="H272" i="21"/>
  <c r="G272" i="21"/>
  <c r="C272" i="21"/>
  <c r="H271" i="21"/>
  <c r="G271" i="21"/>
  <c r="C271" i="21"/>
  <c r="H270" i="21"/>
  <c r="G270" i="21"/>
  <c r="C270" i="21"/>
  <c r="H269" i="21"/>
  <c r="G269" i="21"/>
  <c r="C269" i="21"/>
  <c r="H268" i="21"/>
  <c r="G268" i="21"/>
  <c r="C268" i="21"/>
  <c r="H267" i="21"/>
  <c r="G267" i="21"/>
  <c r="C267" i="21"/>
  <c r="H266" i="21"/>
  <c r="G266" i="21"/>
  <c r="C266" i="21"/>
  <c r="H265" i="21"/>
  <c r="G265" i="21"/>
  <c r="C265" i="21"/>
  <c r="H264" i="21"/>
  <c r="G264" i="21"/>
  <c r="C264" i="21"/>
  <c r="H263" i="21"/>
  <c r="G263" i="21"/>
  <c r="C263" i="21"/>
  <c r="H262" i="21"/>
  <c r="G262" i="21"/>
  <c r="C262" i="21"/>
  <c r="H261" i="21"/>
  <c r="G261" i="21"/>
  <c r="C261" i="21"/>
  <c r="H260" i="21"/>
  <c r="G260" i="21"/>
  <c r="C260" i="21"/>
  <c r="H259" i="21"/>
  <c r="G259" i="21"/>
  <c r="C259" i="21"/>
  <c r="H258" i="21"/>
  <c r="G258" i="21"/>
  <c r="C258" i="21"/>
  <c r="H257" i="21"/>
  <c r="G257" i="21"/>
  <c r="C257" i="21"/>
  <c r="H256" i="21"/>
  <c r="G256" i="21"/>
  <c r="C256" i="21"/>
  <c r="H255" i="21"/>
  <c r="G255" i="21"/>
  <c r="C255" i="21"/>
  <c r="H254" i="21"/>
  <c r="G254" i="21"/>
  <c r="C254" i="21"/>
  <c r="H253" i="21"/>
  <c r="G253" i="21"/>
  <c r="C253" i="21"/>
  <c r="H252" i="21"/>
  <c r="G252" i="21"/>
  <c r="C252" i="21"/>
  <c r="H251" i="21"/>
  <c r="G251" i="21"/>
  <c r="C251" i="21"/>
  <c r="H250" i="21"/>
  <c r="G250" i="21"/>
  <c r="C250" i="21"/>
  <c r="H249" i="21"/>
  <c r="G249" i="21"/>
  <c r="C249" i="21"/>
  <c r="H248" i="21"/>
  <c r="G248" i="21"/>
  <c r="C248" i="21"/>
  <c r="H247" i="21"/>
  <c r="G247" i="21"/>
  <c r="C247" i="21"/>
  <c r="H246" i="21"/>
  <c r="G246" i="21"/>
  <c r="C246" i="21"/>
  <c r="H245" i="21"/>
  <c r="G245" i="21"/>
  <c r="C245" i="21"/>
  <c r="H244" i="21"/>
  <c r="G244" i="21"/>
  <c r="C244" i="21"/>
  <c r="H243" i="21"/>
  <c r="G243" i="21"/>
  <c r="C243" i="21"/>
  <c r="H242" i="21"/>
  <c r="G242" i="21"/>
  <c r="C242" i="21"/>
  <c r="H241" i="21"/>
  <c r="G241" i="21"/>
  <c r="C241" i="21"/>
  <c r="H240" i="21"/>
  <c r="G240" i="21"/>
  <c r="C240" i="21"/>
  <c r="H239" i="21"/>
  <c r="G239" i="21"/>
  <c r="C239" i="21"/>
  <c r="H238" i="21"/>
  <c r="G238" i="21"/>
  <c r="C238" i="21"/>
  <c r="H237" i="21"/>
  <c r="G237" i="21"/>
  <c r="C237" i="21"/>
  <c r="H236" i="21"/>
  <c r="G236" i="21"/>
  <c r="C236" i="21"/>
  <c r="H235" i="21"/>
  <c r="G235" i="21"/>
  <c r="C235" i="21"/>
  <c r="H234" i="21"/>
  <c r="G234" i="21"/>
  <c r="C234" i="21"/>
  <c r="H233" i="21"/>
  <c r="G233" i="21"/>
  <c r="C233" i="21"/>
  <c r="H232" i="21"/>
  <c r="G232" i="21"/>
  <c r="C232" i="21"/>
  <c r="H231" i="21"/>
  <c r="G231" i="21"/>
  <c r="C231" i="21"/>
  <c r="H230" i="21"/>
  <c r="G230" i="21"/>
  <c r="C230" i="21"/>
  <c r="H229" i="21"/>
  <c r="G229" i="21"/>
  <c r="C229" i="21"/>
  <c r="H228" i="21"/>
  <c r="G228" i="21"/>
  <c r="C228" i="21"/>
  <c r="H227" i="21"/>
  <c r="G227" i="21"/>
  <c r="C227" i="21"/>
  <c r="H226" i="21"/>
  <c r="G226" i="21"/>
  <c r="C226" i="21"/>
  <c r="H225" i="21"/>
  <c r="G225" i="21"/>
  <c r="C225" i="21"/>
  <c r="H224" i="21"/>
  <c r="G224" i="21"/>
  <c r="C224" i="21"/>
  <c r="H223" i="21"/>
  <c r="G223" i="21"/>
  <c r="C223" i="21"/>
  <c r="H222" i="21"/>
  <c r="G222" i="21"/>
  <c r="C222" i="21"/>
  <c r="H221" i="21"/>
  <c r="G221" i="21"/>
  <c r="C221" i="21"/>
  <c r="H220" i="21"/>
  <c r="G220" i="21"/>
  <c r="C220" i="21"/>
  <c r="H219" i="21"/>
  <c r="G219" i="21"/>
  <c r="C219" i="21"/>
  <c r="H218" i="21"/>
  <c r="G218" i="21"/>
  <c r="C218" i="21"/>
  <c r="H217" i="21"/>
  <c r="G217" i="21"/>
  <c r="C217" i="21"/>
  <c r="H216" i="21"/>
  <c r="G216" i="21"/>
  <c r="C216" i="21"/>
  <c r="H215" i="21"/>
  <c r="G215" i="21"/>
  <c r="C215" i="21"/>
  <c r="H214" i="21"/>
  <c r="G214" i="21"/>
  <c r="C214" i="21"/>
  <c r="H213" i="21"/>
  <c r="G213" i="21"/>
  <c r="C213" i="21"/>
  <c r="H212" i="21"/>
  <c r="G212" i="21"/>
  <c r="C212" i="21"/>
  <c r="H211" i="21"/>
  <c r="G211" i="21"/>
  <c r="C211" i="21"/>
  <c r="H210" i="21"/>
  <c r="G210" i="21"/>
  <c r="C210" i="21"/>
  <c r="H209" i="21"/>
  <c r="G209" i="21"/>
  <c r="C209" i="21"/>
  <c r="H208" i="21"/>
  <c r="G208" i="21"/>
  <c r="C208" i="21"/>
  <c r="H207" i="21"/>
  <c r="G207" i="21"/>
  <c r="C207" i="21"/>
  <c r="H206" i="21"/>
  <c r="G206" i="21"/>
  <c r="C206" i="21"/>
  <c r="H205" i="21"/>
  <c r="G205" i="21"/>
  <c r="C205" i="21"/>
  <c r="H204" i="21"/>
  <c r="G204" i="21"/>
  <c r="C204" i="21"/>
  <c r="H203" i="21"/>
  <c r="G203" i="21"/>
  <c r="C203" i="21"/>
  <c r="H202" i="21"/>
  <c r="G202" i="21"/>
  <c r="C202" i="21"/>
  <c r="H201" i="21"/>
  <c r="G201" i="21"/>
  <c r="C201" i="21"/>
  <c r="H200" i="21"/>
  <c r="G200" i="21"/>
  <c r="C200" i="21"/>
  <c r="H199" i="21"/>
  <c r="G199" i="21"/>
  <c r="C199" i="21"/>
  <c r="H198" i="21"/>
  <c r="G198" i="21"/>
  <c r="C198" i="21"/>
  <c r="H197" i="21"/>
  <c r="G197" i="21"/>
  <c r="C197" i="21"/>
  <c r="H196" i="21"/>
  <c r="G196" i="21"/>
  <c r="C196" i="21"/>
  <c r="H195" i="21"/>
  <c r="G195" i="21"/>
  <c r="C195" i="21"/>
  <c r="H194" i="21"/>
  <c r="G194" i="21"/>
  <c r="C194" i="21"/>
  <c r="H193" i="21"/>
  <c r="G193" i="21"/>
  <c r="C193" i="21"/>
  <c r="H192" i="21"/>
  <c r="G192" i="21"/>
  <c r="C192" i="21"/>
  <c r="H191" i="21"/>
  <c r="G191" i="21"/>
  <c r="C191" i="21"/>
  <c r="H190" i="21"/>
  <c r="G190" i="21"/>
  <c r="C190" i="21"/>
  <c r="H189" i="21"/>
  <c r="G189" i="21"/>
  <c r="C189" i="21"/>
  <c r="H188" i="21"/>
  <c r="G188" i="21"/>
  <c r="C188" i="21"/>
  <c r="H187" i="21"/>
  <c r="G187" i="21"/>
  <c r="C187" i="21"/>
  <c r="H186" i="21"/>
  <c r="G186" i="21"/>
  <c r="C186" i="21"/>
  <c r="H185" i="21"/>
  <c r="G185" i="21"/>
  <c r="C185" i="21"/>
  <c r="H184" i="21"/>
  <c r="G184" i="21"/>
  <c r="C184" i="21"/>
  <c r="H183" i="21"/>
  <c r="G183" i="21"/>
  <c r="C183" i="21"/>
  <c r="H182" i="21"/>
  <c r="G182" i="21"/>
  <c r="C182" i="21"/>
  <c r="H181" i="21"/>
  <c r="G181" i="21"/>
  <c r="C181" i="21"/>
  <c r="H180" i="21"/>
  <c r="G180" i="21"/>
  <c r="C180" i="21"/>
  <c r="H179" i="21"/>
  <c r="G179" i="21"/>
  <c r="C179" i="21"/>
  <c r="H178" i="21"/>
  <c r="G178" i="21"/>
  <c r="C178" i="21"/>
  <c r="H177" i="21"/>
  <c r="G177" i="21"/>
  <c r="C177" i="21"/>
  <c r="H176" i="21"/>
  <c r="G176" i="21"/>
  <c r="C176" i="21"/>
  <c r="H175" i="21"/>
  <c r="G175" i="21"/>
  <c r="C175" i="21"/>
  <c r="H174" i="21"/>
  <c r="G174" i="21"/>
  <c r="C174" i="21"/>
  <c r="H173" i="21"/>
  <c r="G173" i="21"/>
  <c r="C173" i="21"/>
  <c r="H172" i="21"/>
  <c r="G172" i="21"/>
  <c r="C172" i="21"/>
  <c r="H171" i="21"/>
  <c r="G171" i="21"/>
  <c r="C171" i="21"/>
  <c r="H170" i="21"/>
  <c r="G170" i="21"/>
  <c r="C170" i="21"/>
  <c r="H169" i="21"/>
  <c r="G169" i="21"/>
  <c r="C169" i="21"/>
  <c r="H168" i="21"/>
  <c r="G168" i="21"/>
  <c r="C168" i="21"/>
  <c r="H167" i="21"/>
  <c r="G167" i="21"/>
  <c r="C167" i="21"/>
  <c r="H166" i="21"/>
  <c r="G166" i="21"/>
  <c r="C166" i="21"/>
  <c r="H165" i="21"/>
  <c r="G165" i="21"/>
  <c r="C165" i="21"/>
  <c r="H164" i="21"/>
  <c r="G164" i="21"/>
  <c r="C164" i="21"/>
  <c r="H163" i="21"/>
  <c r="G163" i="21"/>
  <c r="C163" i="21"/>
  <c r="H162" i="21"/>
  <c r="G162" i="21"/>
  <c r="C162" i="21"/>
  <c r="H161" i="21"/>
  <c r="G161" i="21"/>
  <c r="C161" i="21"/>
  <c r="H160" i="21"/>
  <c r="G160" i="21"/>
  <c r="C160" i="21"/>
  <c r="H159" i="21"/>
  <c r="G159" i="21"/>
  <c r="C159" i="21"/>
  <c r="H158" i="21"/>
  <c r="G158" i="21"/>
  <c r="C158" i="21"/>
  <c r="H157" i="21"/>
  <c r="G157" i="21"/>
  <c r="C157" i="21"/>
  <c r="H156" i="21"/>
  <c r="G156" i="21"/>
  <c r="C156" i="21"/>
  <c r="H155" i="21"/>
  <c r="G155" i="21"/>
  <c r="C155" i="21"/>
  <c r="H154" i="21"/>
  <c r="G154" i="21"/>
  <c r="C154" i="21"/>
  <c r="H153" i="21"/>
  <c r="G153" i="21"/>
  <c r="C153" i="21"/>
  <c r="H152" i="21"/>
  <c r="G152" i="21"/>
  <c r="C152" i="21"/>
  <c r="H151" i="21"/>
  <c r="G151" i="21"/>
  <c r="C151" i="21"/>
  <c r="H150" i="21"/>
  <c r="G150" i="21"/>
  <c r="C150" i="21"/>
  <c r="H149" i="21"/>
  <c r="G149" i="21"/>
  <c r="C149" i="21"/>
  <c r="H148" i="21"/>
  <c r="G148" i="21"/>
  <c r="C148" i="21"/>
  <c r="H147" i="21"/>
  <c r="G147" i="21"/>
  <c r="C147" i="21"/>
  <c r="H146" i="21"/>
  <c r="G146" i="21"/>
  <c r="C146" i="21"/>
  <c r="H145" i="21"/>
  <c r="G145" i="21"/>
  <c r="C145" i="21"/>
  <c r="H144" i="21"/>
  <c r="G144" i="21"/>
  <c r="C144" i="21"/>
  <c r="H143" i="21"/>
  <c r="G143" i="21"/>
  <c r="C143" i="21"/>
  <c r="H142" i="21"/>
  <c r="G142" i="21"/>
  <c r="C142" i="21"/>
  <c r="H141" i="21"/>
  <c r="G141" i="21"/>
  <c r="C141" i="21"/>
  <c r="H140" i="21"/>
  <c r="G140" i="21"/>
  <c r="C140" i="21"/>
  <c r="H139" i="21"/>
  <c r="G139" i="21"/>
  <c r="C139" i="21"/>
  <c r="H138" i="21"/>
  <c r="G138" i="21"/>
  <c r="C138" i="21"/>
  <c r="H137" i="21"/>
  <c r="G137" i="21"/>
  <c r="C137" i="21"/>
  <c r="H136" i="21"/>
  <c r="G136" i="21"/>
  <c r="C136" i="21"/>
  <c r="H135" i="21"/>
  <c r="G135" i="21"/>
  <c r="C135" i="21"/>
  <c r="H134" i="21"/>
  <c r="G134" i="21"/>
  <c r="C134" i="21"/>
  <c r="H133" i="21"/>
  <c r="G133" i="21"/>
  <c r="C133" i="21"/>
  <c r="H132" i="21"/>
  <c r="G132" i="21"/>
  <c r="C132" i="21"/>
  <c r="H131" i="21"/>
  <c r="G131" i="21"/>
  <c r="C131" i="21"/>
  <c r="H130" i="21"/>
  <c r="G130" i="21"/>
  <c r="C130" i="21"/>
  <c r="H129" i="21"/>
  <c r="G129" i="21"/>
  <c r="C129" i="21"/>
  <c r="H128" i="21"/>
  <c r="G128" i="21"/>
  <c r="C128" i="21"/>
  <c r="H127" i="21"/>
  <c r="G127" i="21"/>
  <c r="C127" i="21"/>
  <c r="H126" i="21"/>
  <c r="G126" i="21"/>
  <c r="C126" i="21"/>
  <c r="H125" i="21"/>
  <c r="G125" i="21"/>
  <c r="C125" i="21"/>
  <c r="H124" i="21"/>
  <c r="G124" i="21"/>
  <c r="C124" i="21"/>
  <c r="H123" i="21"/>
  <c r="G123" i="21"/>
  <c r="C123" i="21"/>
  <c r="H122" i="21"/>
  <c r="G122" i="21"/>
  <c r="C122" i="21"/>
  <c r="H121" i="21"/>
  <c r="G121" i="21"/>
  <c r="C121" i="21"/>
  <c r="H120" i="21"/>
  <c r="G120" i="21"/>
  <c r="C120" i="21"/>
  <c r="H119" i="21"/>
  <c r="G119" i="21"/>
  <c r="C119" i="21"/>
  <c r="H118" i="21"/>
  <c r="G118" i="21"/>
  <c r="C118" i="21"/>
  <c r="H117" i="21"/>
  <c r="G117" i="21"/>
  <c r="C117" i="21"/>
  <c r="H116" i="21"/>
  <c r="G116" i="21"/>
  <c r="C116" i="21"/>
  <c r="H115" i="21"/>
  <c r="G115" i="21"/>
  <c r="C115" i="21"/>
  <c r="H114" i="21"/>
  <c r="G114" i="21"/>
  <c r="C114" i="21"/>
  <c r="H113" i="21"/>
  <c r="G113" i="21"/>
  <c r="C113" i="21"/>
  <c r="H112" i="21"/>
  <c r="G112" i="21"/>
  <c r="C112" i="21"/>
  <c r="H111" i="21"/>
  <c r="G111" i="21"/>
  <c r="C111" i="21"/>
  <c r="H110" i="21"/>
  <c r="G110" i="21"/>
  <c r="C110" i="21"/>
  <c r="H109" i="21"/>
  <c r="G109" i="21"/>
  <c r="C109" i="21"/>
  <c r="H108" i="21"/>
  <c r="G108" i="21"/>
  <c r="C108" i="21"/>
  <c r="H107" i="21"/>
  <c r="G107" i="21"/>
  <c r="C107" i="21"/>
  <c r="H106" i="21"/>
  <c r="G106" i="21"/>
  <c r="C106" i="21"/>
  <c r="H105" i="21"/>
  <c r="G105" i="21"/>
  <c r="C105" i="21"/>
  <c r="H104" i="21"/>
  <c r="G104" i="21"/>
  <c r="C104" i="21"/>
  <c r="H103" i="21"/>
  <c r="G103" i="21"/>
  <c r="C103" i="21"/>
  <c r="H102" i="21"/>
  <c r="G102" i="21"/>
  <c r="C102" i="21"/>
  <c r="H101" i="21"/>
  <c r="G101" i="21"/>
  <c r="C101" i="21"/>
  <c r="H100" i="21"/>
  <c r="G100" i="21"/>
  <c r="C100" i="21"/>
  <c r="H99" i="21"/>
  <c r="G99" i="21"/>
  <c r="C99" i="21"/>
  <c r="H98" i="21"/>
  <c r="G98" i="21"/>
  <c r="C98" i="21"/>
  <c r="H97" i="21"/>
  <c r="G97" i="21"/>
  <c r="C97" i="21"/>
  <c r="H96" i="21"/>
  <c r="G96" i="21"/>
  <c r="C96" i="21"/>
  <c r="H95" i="21"/>
  <c r="G95" i="21"/>
  <c r="C95" i="21"/>
  <c r="H94" i="21"/>
  <c r="G94" i="21"/>
  <c r="C94" i="21"/>
  <c r="H93" i="21"/>
  <c r="G93" i="21"/>
  <c r="C93" i="21"/>
  <c r="H92" i="21"/>
  <c r="G92" i="21"/>
  <c r="C92" i="21"/>
  <c r="H91" i="21"/>
  <c r="G91" i="21"/>
  <c r="C91" i="21"/>
  <c r="H90" i="21"/>
  <c r="G90" i="21"/>
  <c r="C90" i="21"/>
  <c r="H89" i="21"/>
  <c r="G89" i="21"/>
  <c r="C89" i="21"/>
  <c r="H88" i="21"/>
  <c r="G88" i="21"/>
  <c r="C88" i="21"/>
  <c r="H87" i="21"/>
  <c r="G87" i="21"/>
  <c r="C87" i="21"/>
  <c r="H86" i="21"/>
  <c r="G86" i="21"/>
  <c r="C86" i="21"/>
  <c r="H85" i="21"/>
  <c r="G85" i="21"/>
  <c r="C85" i="21"/>
  <c r="H84" i="21"/>
  <c r="G84" i="21"/>
  <c r="C84" i="21"/>
  <c r="H83" i="21"/>
  <c r="G83" i="21"/>
  <c r="C83" i="21"/>
  <c r="H82" i="21"/>
  <c r="G82" i="21"/>
  <c r="C82" i="21"/>
  <c r="H81" i="21"/>
  <c r="G81" i="21"/>
  <c r="C81" i="21"/>
  <c r="H80" i="21"/>
  <c r="G80" i="21"/>
  <c r="C80" i="21"/>
  <c r="H79" i="21"/>
  <c r="G79" i="21"/>
  <c r="C79" i="21"/>
  <c r="H78" i="21"/>
  <c r="G78" i="21"/>
  <c r="C78" i="21"/>
  <c r="H77" i="21"/>
  <c r="G77" i="21"/>
  <c r="C77" i="21"/>
  <c r="H76" i="21"/>
  <c r="G76" i="21"/>
  <c r="C76" i="21"/>
  <c r="H75" i="21"/>
  <c r="G75" i="21"/>
  <c r="C75" i="21"/>
  <c r="H74" i="21"/>
  <c r="G74" i="21"/>
  <c r="C74" i="21"/>
  <c r="H73" i="21"/>
  <c r="G73" i="21"/>
  <c r="C73" i="21"/>
  <c r="H72" i="21"/>
  <c r="G72" i="21"/>
  <c r="C72" i="21"/>
  <c r="H71" i="21"/>
  <c r="G71" i="21"/>
  <c r="C71" i="21"/>
  <c r="H70" i="21"/>
  <c r="G70" i="21"/>
  <c r="C70" i="21"/>
  <c r="H69" i="21"/>
  <c r="G69" i="21"/>
  <c r="C69" i="21"/>
  <c r="H68" i="21"/>
  <c r="G68" i="21"/>
  <c r="C68" i="21"/>
  <c r="H67" i="21"/>
  <c r="G67" i="21"/>
  <c r="C67" i="21"/>
  <c r="H66" i="21"/>
  <c r="G66" i="21"/>
  <c r="C66" i="21"/>
  <c r="H65" i="21"/>
  <c r="G65" i="21"/>
  <c r="C65" i="21"/>
  <c r="H64" i="21"/>
  <c r="G64" i="21"/>
  <c r="C64" i="21"/>
  <c r="H63" i="21"/>
  <c r="G63" i="21"/>
  <c r="C63" i="21"/>
  <c r="H62" i="21"/>
  <c r="G62" i="21"/>
  <c r="C62" i="21"/>
  <c r="H61" i="21"/>
  <c r="G61" i="21"/>
  <c r="C61" i="21"/>
  <c r="H60" i="21"/>
  <c r="G60" i="21"/>
  <c r="C60" i="21"/>
  <c r="H59" i="21"/>
  <c r="G59" i="21"/>
  <c r="C59" i="21"/>
  <c r="H58" i="21"/>
  <c r="G58" i="21"/>
  <c r="C58" i="21"/>
  <c r="H57" i="21"/>
  <c r="G57" i="21"/>
  <c r="C57" i="21"/>
  <c r="H56" i="21"/>
  <c r="G56" i="21"/>
  <c r="C56" i="21"/>
  <c r="H55" i="21"/>
  <c r="G55" i="21"/>
  <c r="C55" i="21"/>
  <c r="H54" i="21"/>
  <c r="G54" i="21"/>
  <c r="C54" i="21"/>
  <c r="H53" i="21"/>
  <c r="G53" i="21"/>
  <c r="C53" i="21"/>
  <c r="H52" i="21"/>
  <c r="G52" i="21"/>
  <c r="C52" i="21"/>
  <c r="H51" i="21"/>
  <c r="G51" i="21"/>
  <c r="C51" i="21"/>
  <c r="H50" i="21"/>
  <c r="G50" i="21"/>
  <c r="C50" i="21"/>
  <c r="H49" i="21"/>
  <c r="G49" i="21"/>
  <c r="C49" i="21"/>
  <c r="H48" i="21"/>
  <c r="G48" i="21"/>
  <c r="C48" i="21"/>
  <c r="H47" i="21"/>
  <c r="G47" i="21"/>
  <c r="C47" i="21"/>
  <c r="H46" i="21"/>
  <c r="G46" i="21"/>
  <c r="C46" i="21"/>
  <c r="H45" i="21"/>
  <c r="G45" i="21"/>
  <c r="C45" i="21"/>
  <c r="H44" i="21"/>
  <c r="G44" i="21"/>
  <c r="C44" i="21"/>
  <c r="H43" i="21"/>
  <c r="G43" i="21"/>
  <c r="C43" i="21"/>
  <c r="H42" i="21"/>
  <c r="G42" i="21"/>
  <c r="C42" i="21"/>
  <c r="H41" i="21"/>
  <c r="G41" i="21"/>
  <c r="C41" i="21"/>
  <c r="H40" i="21"/>
  <c r="G40" i="21"/>
  <c r="C40" i="21"/>
  <c r="H39" i="21"/>
  <c r="G39" i="21"/>
  <c r="C39" i="21"/>
  <c r="H38" i="21"/>
  <c r="G38" i="21"/>
  <c r="C38" i="21"/>
  <c r="H37" i="21"/>
  <c r="G37" i="21"/>
  <c r="C37" i="21"/>
  <c r="H36" i="21"/>
  <c r="G36" i="21"/>
  <c r="C36" i="21"/>
  <c r="H35" i="21"/>
  <c r="G35" i="21"/>
  <c r="C35" i="21"/>
  <c r="H34" i="21"/>
  <c r="G34" i="21"/>
  <c r="C34" i="21"/>
  <c r="H33" i="21"/>
  <c r="G33" i="21"/>
  <c r="C33" i="21"/>
  <c r="H32" i="21"/>
  <c r="G32" i="21"/>
  <c r="C32" i="21"/>
  <c r="H31" i="21"/>
  <c r="G31" i="21"/>
  <c r="C31" i="21"/>
  <c r="H30" i="21"/>
  <c r="G30" i="21"/>
  <c r="C30" i="21"/>
  <c r="H29" i="21"/>
  <c r="G29" i="21"/>
  <c r="C29" i="21"/>
  <c r="H28" i="21"/>
  <c r="G28" i="21"/>
  <c r="C28" i="21"/>
  <c r="H27" i="21"/>
  <c r="G27" i="21"/>
  <c r="C27" i="21"/>
  <c r="H26" i="21"/>
  <c r="G26" i="21"/>
  <c r="C26" i="21"/>
  <c r="H25" i="21"/>
  <c r="G25" i="21"/>
  <c r="C25" i="21"/>
  <c r="H24" i="21"/>
  <c r="G24" i="21"/>
  <c r="C24" i="21"/>
  <c r="H23" i="21"/>
  <c r="G23" i="21"/>
  <c r="C23" i="21"/>
  <c r="H22" i="21"/>
  <c r="G22" i="21"/>
  <c r="C22" i="21"/>
  <c r="H21" i="21"/>
  <c r="G21" i="21"/>
  <c r="C21" i="21"/>
  <c r="H20" i="21"/>
  <c r="G20" i="21"/>
  <c r="C20" i="21"/>
  <c r="H19" i="21"/>
  <c r="G19" i="21"/>
  <c r="C19" i="21"/>
  <c r="H18" i="21"/>
  <c r="G18" i="21"/>
  <c r="C18" i="21"/>
  <c r="H17" i="21"/>
  <c r="G17" i="21"/>
  <c r="C17" i="21"/>
  <c r="H16" i="21"/>
  <c r="G16" i="21"/>
  <c r="C16" i="21"/>
  <c r="H15" i="21"/>
  <c r="G15" i="21"/>
  <c r="C15" i="21"/>
  <c r="H14" i="21"/>
  <c r="G14" i="21"/>
  <c r="C14" i="21"/>
  <c r="H13" i="21"/>
  <c r="G13" i="21"/>
  <c r="C13" i="21"/>
  <c r="H12" i="21"/>
  <c r="G12" i="21"/>
  <c r="C12" i="21"/>
  <c r="H11" i="21"/>
  <c r="G11" i="21"/>
  <c r="C11" i="21"/>
  <c r="H10" i="21"/>
  <c r="G10" i="21"/>
  <c r="C10" i="21"/>
  <c r="H9" i="21"/>
  <c r="G9" i="21"/>
  <c r="C9" i="21"/>
  <c r="H8" i="21"/>
  <c r="G8" i="21"/>
  <c r="C8" i="21"/>
  <c r="H7" i="21"/>
  <c r="G7" i="21"/>
  <c r="C7" i="21"/>
  <c r="H6" i="21"/>
  <c r="G6" i="21"/>
  <c r="C6" i="21"/>
  <c r="H5" i="21"/>
  <c r="G5" i="21"/>
  <c r="C5" i="21"/>
  <c r="H4" i="21"/>
  <c r="G4" i="21"/>
  <c r="C4" i="21"/>
  <c r="H3" i="21"/>
  <c r="G3" i="21"/>
  <c r="C3" i="21"/>
  <c r="H2" i="21"/>
  <c r="G2" i="21"/>
  <c r="C2" i="21"/>
  <c r="H366" i="20"/>
  <c r="G366" i="20"/>
  <c r="C366" i="20"/>
  <c r="H365" i="20"/>
  <c r="G365" i="20"/>
  <c r="C365" i="20"/>
  <c r="H364" i="20"/>
  <c r="G364" i="20"/>
  <c r="C364" i="20"/>
  <c r="H363" i="20"/>
  <c r="G363" i="20"/>
  <c r="C363" i="20"/>
  <c r="H362" i="20"/>
  <c r="G362" i="20"/>
  <c r="C362" i="20"/>
  <c r="H361" i="20"/>
  <c r="G361" i="20"/>
  <c r="C361" i="20"/>
  <c r="H360" i="20"/>
  <c r="G360" i="20"/>
  <c r="C360" i="20"/>
  <c r="H359" i="20"/>
  <c r="G359" i="20"/>
  <c r="C359" i="20"/>
  <c r="H358" i="20"/>
  <c r="G358" i="20"/>
  <c r="C358" i="20"/>
  <c r="H357" i="20"/>
  <c r="G357" i="20"/>
  <c r="C357" i="20"/>
  <c r="H356" i="20"/>
  <c r="G356" i="20"/>
  <c r="C356" i="20"/>
  <c r="H355" i="20"/>
  <c r="G355" i="20"/>
  <c r="C355" i="20"/>
  <c r="H354" i="20"/>
  <c r="G354" i="20"/>
  <c r="C354" i="20"/>
  <c r="H353" i="20"/>
  <c r="G353" i="20"/>
  <c r="C353" i="20"/>
  <c r="H352" i="20"/>
  <c r="G352" i="20"/>
  <c r="C352" i="20"/>
  <c r="H351" i="20"/>
  <c r="G351" i="20"/>
  <c r="C351" i="20"/>
  <c r="H350" i="20"/>
  <c r="G350" i="20"/>
  <c r="C350" i="20"/>
  <c r="H349" i="20"/>
  <c r="G349" i="20"/>
  <c r="C349" i="20"/>
  <c r="H348" i="20"/>
  <c r="G348" i="20"/>
  <c r="C348" i="20"/>
  <c r="H347" i="20"/>
  <c r="G347" i="20"/>
  <c r="C347" i="20"/>
  <c r="H346" i="20"/>
  <c r="G346" i="20"/>
  <c r="C346" i="20"/>
  <c r="H345" i="20"/>
  <c r="G345" i="20"/>
  <c r="C345" i="20"/>
  <c r="H344" i="20"/>
  <c r="G344" i="20"/>
  <c r="C344" i="20"/>
  <c r="H343" i="20"/>
  <c r="G343" i="20"/>
  <c r="C343" i="20"/>
  <c r="H342" i="20"/>
  <c r="G342" i="20"/>
  <c r="C342" i="20"/>
  <c r="H341" i="20"/>
  <c r="G341" i="20"/>
  <c r="C341" i="20"/>
  <c r="H340" i="20"/>
  <c r="G340" i="20"/>
  <c r="C340" i="20"/>
  <c r="H339" i="20"/>
  <c r="G339" i="20"/>
  <c r="C339" i="20"/>
  <c r="H338" i="20"/>
  <c r="G338" i="20"/>
  <c r="C338" i="20"/>
  <c r="H337" i="20"/>
  <c r="G337" i="20"/>
  <c r="C337" i="20"/>
  <c r="H336" i="20"/>
  <c r="G336" i="20"/>
  <c r="C336" i="20"/>
  <c r="H335" i="20"/>
  <c r="G335" i="20"/>
  <c r="C335" i="20"/>
  <c r="H334" i="20"/>
  <c r="G334" i="20"/>
  <c r="C334" i="20"/>
  <c r="H333" i="20"/>
  <c r="G333" i="20"/>
  <c r="C333" i="20"/>
  <c r="H332" i="20"/>
  <c r="G332" i="20"/>
  <c r="C332" i="20"/>
  <c r="H331" i="20"/>
  <c r="G331" i="20"/>
  <c r="C331" i="20"/>
  <c r="H330" i="20"/>
  <c r="G330" i="20"/>
  <c r="C330" i="20"/>
  <c r="H329" i="20"/>
  <c r="G329" i="20"/>
  <c r="C329" i="20"/>
  <c r="H328" i="20"/>
  <c r="G328" i="20"/>
  <c r="C328" i="20"/>
  <c r="H327" i="20"/>
  <c r="G327" i="20"/>
  <c r="C327" i="20"/>
  <c r="H326" i="20"/>
  <c r="G326" i="20"/>
  <c r="C326" i="20"/>
  <c r="H325" i="20"/>
  <c r="G325" i="20"/>
  <c r="C325" i="20"/>
  <c r="H324" i="20"/>
  <c r="G324" i="20"/>
  <c r="C324" i="20"/>
  <c r="H323" i="20"/>
  <c r="G323" i="20"/>
  <c r="C323" i="20"/>
  <c r="H322" i="20"/>
  <c r="G322" i="20"/>
  <c r="C322" i="20"/>
  <c r="H321" i="20"/>
  <c r="G321" i="20"/>
  <c r="C321" i="20"/>
  <c r="H320" i="20"/>
  <c r="G320" i="20"/>
  <c r="C320" i="20"/>
  <c r="H319" i="20"/>
  <c r="G319" i="20"/>
  <c r="C319" i="20"/>
  <c r="H318" i="20"/>
  <c r="G318" i="20"/>
  <c r="C318" i="20"/>
  <c r="H317" i="20"/>
  <c r="G317" i="20"/>
  <c r="C317" i="20"/>
  <c r="H316" i="20"/>
  <c r="G316" i="20"/>
  <c r="C316" i="20"/>
  <c r="H315" i="20"/>
  <c r="G315" i="20"/>
  <c r="C315" i="20"/>
  <c r="H314" i="20"/>
  <c r="G314" i="20"/>
  <c r="C314" i="20"/>
  <c r="H313" i="20"/>
  <c r="G313" i="20"/>
  <c r="C313" i="20"/>
  <c r="H312" i="20"/>
  <c r="G312" i="20"/>
  <c r="C312" i="20"/>
  <c r="H311" i="20"/>
  <c r="G311" i="20"/>
  <c r="C311" i="20"/>
  <c r="H310" i="20"/>
  <c r="G310" i="20"/>
  <c r="C310" i="20"/>
  <c r="H309" i="20"/>
  <c r="G309" i="20"/>
  <c r="C309" i="20"/>
  <c r="H308" i="20"/>
  <c r="G308" i="20"/>
  <c r="C308" i="20"/>
  <c r="H307" i="20"/>
  <c r="G307" i="20"/>
  <c r="C307" i="20"/>
  <c r="H306" i="20"/>
  <c r="G306" i="20"/>
  <c r="C306" i="20"/>
  <c r="H305" i="20"/>
  <c r="G305" i="20"/>
  <c r="C305" i="20"/>
  <c r="H304" i="20"/>
  <c r="G304" i="20"/>
  <c r="C304" i="20"/>
  <c r="H303" i="20"/>
  <c r="G303" i="20"/>
  <c r="C303" i="20"/>
  <c r="H302" i="20"/>
  <c r="G302" i="20"/>
  <c r="C302" i="20"/>
  <c r="H301" i="20"/>
  <c r="G301" i="20"/>
  <c r="C301" i="20"/>
  <c r="H300" i="20"/>
  <c r="G300" i="20"/>
  <c r="C300" i="20"/>
  <c r="H299" i="20"/>
  <c r="G299" i="20"/>
  <c r="C299" i="20"/>
  <c r="H298" i="20"/>
  <c r="G298" i="20"/>
  <c r="C298" i="20"/>
  <c r="H297" i="20"/>
  <c r="G297" i="20"/>
  <c r="C297" i="20"/>
  <c r="H296" i="20"/>
  <c r="G296" i="20"/>
  <c r="C296" i="20"/>
  <c r="H295" i="20"/>
  <c r="G295" i="20"/>
  <c r="C295" i="20"/>
  <c r="H294" i="20"/>
  <c r="G294" i="20"/>
  <c r="C294" i="20"/>
  <c r="H293" i="20"/>
  <c r="G293" i="20"/>
  <c r="C293" i="20"/>
  <c r="H292" i="20"/>
  <c r="G292" i="20"/>
  <c r="C292" i="20"/>
  <c r="H291" i="20"/>
  <c r="G291" i="20"/>
  <c r="C291" i="20"/>
  <c r="H290" i="20"/>
  <c r="G290" i="20"/>
  <c r="C290" i="20"/>
  <c r="H289" i="20"/>
  <c r="G289" i="20"/>
  <c r="C289" i="20"/>
  <c r="H288" i="20"/>
  <c r="G288" i="20"/>
  <c r="C288" i="20"/>
  <c r="H287" i="20"/>
  <c r="G287" i="20"/>
  <c r="C287" i="20"/>
  <c r="H286" i="20"/>
  <c r="G286" i="20"/>
  <c r="C286" i="20"/>
  <c r="H285" i="20"/>
  <c r="G285" i="20"/>
  <c r="C285" i="20"/>
  <c r="H284" i="20"/>
  <c r="G284" i="20"/>
  <c r="C284" i="20"/>
  <c r="H283" i="20"/>
  <c r="G283" i="20"/>
  <c r="C283" i="20"/>
  <c r="H282" i="20"/>
  <c r="G282" i="20"/>
  <c r="C282" i="20"/>
  <c r="H281" i="20"/>
  <c r="G281" i="20"/>
  <c r="C281" i="20"/>
  <c r="H280" i="20"/>
  <c r="G280" i="20"/>
  <c r="C280" i="20"/>
  <c r="H279" i="20"/>
  <c r="G279" i="20"/>
  <c r="C279" i="20"/>
  <c r="H278" i="20"/>
  <c r="G278" i="20"/>
  <c r="C278" i="20"/>
  <c r="H277" i="20"/>
  <c r="G277" i="20"/>
  <c r="C277" i="20"/>
  <c r="H276" i="20"/>
  <c r="G276" i="20"/>
  <c r="C276" i="20"/>
  <c r="H275" i="20"/>
  <c r="G275" i="20"/>
  <c r="C275" i="20"/>
  <c r="H274" i="20"/>
  <c r="G274" i="20"/>
  <c r="C274" i="20"/>
  <c r="H273" i="20"/>
  <c r="G273" i="20"/>
  <c r="C273" i="20"/>
  <c r="H272" i="20"/>
  <c r="G272" i="20"/>
  <c r="C272" i="20"/>
  <c r="H271" i="20"/>
  <c r="G271" i="20"/>
  <c r="C271" i="20"/>
  <c r="H270" i="20"/>
  <c r="G270" i="20"/>
  <c r="C270" i="20"/>
  <c r="H269" i="20"/>
  <c r="G269" i="20"/>
  <c r="C269" i="20"/>
  <c r="H268" i="20"/>
  <c r="G268" i="20"/>
  <c r="C268" i="20"/>
  <c r="H267" i="20"/>
  <c r="G267" i="20"/>
  <c r="C267" i="20"/>
  <c r="H266" i="20"/>
  <c r="G266" i="20"/>
  <c r="C266" i="20"/>
  <c r="H265" i="20"/>
  <c r="G265" i="20"/>
  <c r="C265" i="20"/>
  <c r="H264" i="20"/>
  <c r="G264" i="20"/>
  <c r="C264" i="20"/>
  <c r="H263" i="20"/>
  <c r="G263" i="20"/>
  <c r="C263" i="20"/>
  <c r="H262" i="20"/>
  <c r="G262" i="20"/>
  <c r="C262" i="20"/>
  <c r="H261" i="20"/>
  <c r="G261" i="20"/>
  <c r="C261" i="20"/>
  <c r="H260" i="20"/>
  <c r="G260" i="20"/>
  <c r="C260" i="20"/>
  <c r="H259" i="20"/>
  <c r="G259" i="20"/>
  <c r="C259" i="20"/>
  <c r="H258" i="20"/>
  <c r="G258" i="20"/>
  <c r="C258" i="20"/>
  <c r="H257" i="20"/>
  <c r="G257" i="20"/>
  <c r="C257" i="20"/>
  <c r="H256" i="20"/>
  <c r="G256" i="20"/>
  <c r="C256" i="20"/>
  <c r="H255" i="20"/>
  <c r="G255" i="20"/>
  <c r="C255" i="20"/>
  <c r="H254" i="20"/>
  <c r="G254" i="20"/>
  <c r="C254" i="20"/>
  <c r="H253" i="20"/>
  <c r="G253" i="20"/>
  <c r="C253" i="20"/>
  <c r="H252" i="20"/>
  <c r="G252" i="20"/>
  <c r="C252" i="20"/>
  <c r="H251" i="20"/>
  <c r="G251" i="20"/>
  <c r="C251" i="20"/>
  <c r="H250" i="20"/>
  <c r="G250" i="20"/>
  <c r="C250" i="20"/>
  <c r="H249" i="20"/>
  <c r="G249" i="20"/>
  <c r="C249" i="20"/>
  <c r="H248" i="20"/>
  <c r="G248" i="20"/>
  <c r="C248" i="20"/>
  <c r="H247" i="20"/>
  <c r="G247" i="20"/>
  <c r="C247" i="20"/>
  <c r="H246" i="20"/>
  <c r="G246" i="20"/>
  <c r="C246" i="20"/>
  <c r="H245" i="20"/>
  <c r="G245" i="20"/>
  <c r="C245" i="20"/>
  <c r="H244" i="20"/>
  <c r="G244" i="20"/>
  <c r="C244" i="20"/>
  <c r="H243" i="20"/>
  <c r="G243" i="20"/>
  <c r="C243" i="20"/>
  <c r="H242" i="20"/>
  <c r="G242" i="20"/>
  <c r="C242" i="20"/>
  <c r="H241" i="20"/>
  <c r="G241" i="20"/>
  <c r="C241" i="20"/>
  <c r="H240" i="20"/>
  <c r="G240" i="20"/>
  <c r="C240" i="20"/>
  <c r="H239" i="20"/>
  <c r="G239" i="20"/>
  <c r="C239" i="20"/>
  <c r="H238" i="20"/>
  <c r="G238" i="20"/>
  <c r="C238" i="20"/>
  <c r="H237" i="20"/>
  <c r="G237" i="20"/>
  <c r="C237" i="20"/>
  <c r="H236" i="20"/>
  <c r="G236" i="20"/>
  <c r="C236" i="20"/>
  <c r="H235" i="20"/>
  <c r="G235" i="20"/>
  <c r="C235" i="20"/>
  <c r="H234" i="20"/>
  <c r="G234" i="20"/>
  <c r="C234" i="20"/>
  <c r="H233" i="20"/>
  <c r="G233" i="20"/>
  <c r="C233" i="20"/>
  <c r="H232" i="20"/>
  <c r="G232" i="20"/>
  <c r="C232" i="20"/>
  <c r="H231" i="20"/>
  <c r="G231" i="20"/>
  <c r="C231" i="20"/>
  <c r="H230" i="20"/>
  <c r="G230" i="20"/>
  <c r="C230" i="20"/>
  <c r="H229" i="20"/>
  <c r="G229" i="20"/>
  <c r="C229" i="20"/>
  <c r="H228" i="20"/>
  <c r="G228" i="20"/>
  <c r="C228" i="20"/>
  <c r="H227" i="20"/>
  <c r="G227" i="20"/>
  <c r="C227" i="20"/>
  <c r="H226" i="20"/>
  <c r="G226" i="20"/>
  <c r="C226" i="20"/>
  <c r="H225" i="20"/>
  <c r="G225" i="20"/>
  <c r="C225" i="20"/>
  <c r="H224" i="20"/>
  <c r="G224" i="20"/>
  <c r="C224" i="20"/>
  <c r="H223" i="20"/>
  <c r="G223" i="20"/>
  <c r="C223" i="20"/>
  <c r="H222" i="20"/>
  <c r="G222" i="20"/>
  <c r="C222" i="20"/>
  <c r="H221" i="20"/>
  <c r="G221" i="20"/>
  <c r="C221" i="20"/>
  <c r="H220" i="20"/>
  <c r="G220" i="20"/>
  <c r="C220" i="20"/>
  <c r="H219" i="20"/>
  <c r="G219" i="20"/>
  <c r="C219" i="20"/>
  <c r="H218" i="20"/>
  <c r="G218" i="20"/>
  <c r="C218" i="20"/>
  <c r="H217" i="20"/>
  <c r="G217" i="20"/>
  <c r="C217" i="20"/>
  <c r="H216" i="20"/>
  <c r="G216" i="20"/>
  <c r="C216" i="20"/>
  <c r="H215" i="20"/>
  <c r="G215" i="20"/>
  <c r="C215" i="20"/>
  <c r="H214" i="20"/>
  <c r="G214" i="20"/>
  <c r="C214" i="20"/>
  <c r="H213" i="20"/>
  <c r="G213" i="20"/>
  <c r="C213" i="20"/>
  <c r="H212" i="20"/>
  <c r="G212" i="20"/>
  <c r="C212" i="20"/>
  <c r="H211" i="20"/>
  <c r="G211" i="20"/>
  <c r="C211" i="20"/>
  <c r="H210" i="20"/>
  <c r="G210" i="20"/>
  <c r="C210" i="20"/>
  <c r="H209" i="20"/>
  <c r="G209" i="20"/>
  <c r="C209" i="20"/>
  <c r="H208" i="20"/>
  <c r="G208" i="20"/>
  <c r="C208" i="20"/>
  <c r="H207" i="20"/>
  <c r="G207" i="20"/>
  <c r="C207" i="20"/>
  <c r="H206" i="20"/>
  <c r="G206" i="20"/>
  <c r="C206" i="20"/>
  <c r="H205" i="20"/>
  <c r="G205" i="20"/>
  <c r="C205" i="20"/>
  <c r="H204" i="20"/>
  <c r="G204" i="20"/>
  <c r="C204" i="20"/>
  <c r="H203" i="20"/>
  <c r="G203" i="20"/>
  <c r="C203" i="20"/>
  <c r="H202" i="20"/>
  <c r="G202" i="20"/>
  <c r="C202" i="20"/>
  <c r="H201" i="20"/>
  <c r="G201" i="20"/>
  <c r="C201" i="20"/>
  <c r="H200" i="20"/>
  <c r="G200" i="20"/>
  <c r="C200" i="20"/>
  <c r="H199" i="20"/>
  <c r="G199" i="20"/>
  <c r="C199" i="20"/>
  <c r="H198" i="20"/>
  <c r="G198" i="20"/>
  <c r="C198" i="20"/>
  <c r="H197" i="20"/>
  <c r="G197" i="20"/>
  <c r="C197" i="20"/>
  <c r="H196" i="20"/>
  <c r="G196" i="20"/>
  <c r="C196" i="20"/>
  <c r="H195" i="20"/>
  <c r="G195" i="20"/>
  <c r="C195" i="20"/>
  <c r="H194" i="20"/>
  <c r="G194" i="20"/>
  <c r="C194" i="20"/>
  <c r="H193" i="20"/>
  <c r="G193" i="20"/>
  <c r="C193" i="20"/>
  <c r="H192" i="20"/>
  <c r="G192" i="20"/>
  <c r="C192" i="20"/>
  <c r="H191" i="20"/>
  <c r="G191" i="20"/>
  <c r="C191" i="20"/>
  <c r="H190" i="20"/>
  <c r="G190" i="20"/>
  <c r="C190" i="20"/>
  <c r="H189" i="20"/>
  <c r="G189" i="20"/>
  <c r="C189" i="20"/>
  <c r="H188" i="20"/>
  <c r="G188" i="20"/>
  <c r="C188" i="20"/>
  <c r="H187" i="20"/>
  <c r="G187" i="20"/>
  <c r="C187" i="20"/>
  <c r="H186" i="20"/>
  <c r="G186" i="20"/>
  <c r="C186" i="20"/>
  <c r="H185" i="20"/>
  <c r="G185" i="20"/>
  <c r="C185" i="20"/>
  <c r="H184" i="20"/>
  <c r="G184" i="20"/>
  <c r="C184" i="20"/>
  <c r="H183" i="20"/>
  <c r="G183" i="20"/>
  <c r="C183" i="20"/>
  <c r="H182" i="20"/>
  <c r="G182" i="20"/>
  <c r="C182" i="20"/>
  <c r="H181" i="20"/>
  <c r="G181" i="20"/>
  <c r="C181" i="20"/>
  <c r="H180" i="20"/>
  <c r="G180" i="20"/>
  <c r="C180" i="20"/>
  <c r="H179" i="20"/>
  <c r="G179" i="20"/>
  <c r="C179" i="20"/>
  <c r="H178" i="20"/>
  <c r="G178" i="20"/>
  <c r="C178" i="20"/>
  <c r="H177" i="20"/>
  <c r="G177" i="20"/>
  <c r="C177" i="20"/>
  <c r="H176" i="20"/>
  <c r="G176" i="20"/>
  <c r="C176" i="20"/>
  <c r="H175" i="20"/>
  <c r="G175" i="20"/>
  <c r="C175" i="20"/>
  <c r="H174" i="20"/>
  <c r="G174" i="20"/>
  <c r="C174" i="20"/>
  <c r="H173" i="20"/>
  <c r="G173" i="20"/>
  <c r="C173" i="20"/>
  <c r="H172" i="20"/>
  <c r="G172" i="20"/>
  <c r="C172" i="20"/>
  <c r="H171" i="20"/>
  <c r="G171" i="20"/>
  <c r="C171" i="20"/>
  <c r="H170" i="20"/>
  <c r="G170" i="20"/>
  <c r="C170" i="20"/>
  <c r="H169" i="20"/>
  <c r="G169" i="20"/>
  <c r="C169" i="20"/>
  <c r="H168" i="20"/>
  <c r="G168" i="20"/>
  <c r="C168" i="20"/>
  <c r="H167" i="20"/>
  <c r="G167" i="20"/>
  <c r="C167" i="20"/>
  <c r="H166" i="20"/>
  <c r="G166" i="20"/>
  <c r="C166" i="20"/>
  <c r="H165" i="20"/>
  <c r="G165" i="20"/>
  <c r="C165" i="20"/>
  <c r="H164" i="20"/>
  <c r="G164" i="20"/>
  <c r="C164" i="20"/>
  <c r="H163" i="20"/>
  <c r="G163" i="20"/>
  <c r="C163" i="20"/>
  <c r="H162" i="20"/>
  <c r="G162" i="20"/>
  <c r="C162" i="20"/>
  <c r="H161" i="20"/>
  <c r="G161" i="20"/>
  <c r="C161" i="20"/>
  <c r="H160" i="20"/>
  <c r="G160" i="20"/>
  <c r="C160" i="20"/>
  <c r="H159" i="20"/>
  <c r="G159" i="20"/>
  <c r="C159" i="20"/>
  <c r="H158" i="20"/>
  <c r="G158" i="20"/>
  <c r="C158" i="20"/>
  <c r="H157" i="20"/>
  <c r="G157" i="20"/>
  <c r="C157" i="20"/>
  <c r="H156" i="20"/>
  <c r="G156" i="20"/>
  <c r="C156" i="20"/>
  <c r="H155" i="20"/>
  <c r="G155" i="20"/>
  <c r="C155" i="20"/>
  <c r="H154" i="20"/>
  <c r="G154" i="20"/>
  <c r="C154" i="20"/>
  <c r="H153" i="20"/>
  <c r="G153" i="20"/>
  <c r="C153" i="20"/>
  <c r="H152" i="20"/>
  <c r="G152" i="20"/>
  <c r="C152" i="20"/>
  <c r="H151" i="20"/>
  <c r="G151" i="20"/>
  <c r="C151" i="20"/>
  <c r="H150" i="20"/>
  <c r="G150" i="20"/>
  <c r="C150" i="20"/>
  <c r="H149" i="20"/>
  <c r="G149" i="20"/>
  <c r="C149" i="20"/>
  <c r="H148" i="20"/>
  <c r="G148" i="20"/>
  <c r="C148" i="20"/>
  <c r="H147" i="20"/>
  <c r="G147" i="20"/>
  <c r="C147" i="20"/>
  <c r="H146" i="20"/>
  <c r="G146" i="20"/>
  <c r="C146" i="20"/>
  <c r="H145" i="20"/>
  <c r="G145" i="20"/>
  <c r="C145" i="20"/>
  <c r="H144" i="20"/>
  <c r="G144" i="20"/>
  <c r="C144" i="20"/>
  <c r="H143" i="20"/>
  <c r="G143" i="20"/>
  <c r="C143" i="20"/>
  <c r="H142" i="20"/>
  <c r="G142" i="20"/>
  <c r="C142" i="20"/>
  <c r="H141" i="20"/>
  <c r="G141" i="20"/>
  <c r="C141" i="20"/>
  <c r="H140" i="20"/>
  <c r="G140" i="20"/>
  <c r="C140" i="20"/>
  <c r="H139" i="20"/>
  <c r="G139" i="20"/>
  <c r="C139" i="20"/>
  <c r="H138" i="20"/>
  <c r="G138" i="20"/>
  <c r="C138" i="20"/>
  <c r="H137" i="20"/>
  <c r="G137" i="20"/>
  <c r="C137" i="20"/>
  <c r="H136" i="20"/>
  <c r="G136" i="20"/>
  <c r="C136" i="20"/>
  <c r="H135" i="20"/>
  <c r="G135" i="20"/>
  <c r="C135" i="20"/>
  <c r="H134" i="20"/>
  <c r="G134" i="20"/>
  <c r="C134" i="20"/>
  <c r="H133" i="20"/>
  <c r="G133" i="20"/>
  <c r="C133" i="20"/>
  <c r="H132" i="20"/>
  <c r="G132" i="20"/>
  <c r="C132" i="20"/>
  <c r="H131" i="20"/>
  <c r="G131" i="20"/>
  <c r="C131" i="20"/>
  <c r="H130" i="20"/>
  <c r="G130" i="20"/>
  <c r="C130" i="20"/>
  <c r="H129" i="20"/>
  <c r="G129" i="20"/>
  <c r="C129" i="20"/>
  <c r="H128" i="20"/>
  <c r="G128" i="20"/>
  <c r="C128" i="20"/>
  <c r="H127" i="20"/>
  <c r="G127" i="20"/>
  <c r="C127" i="20"/>
  <c r="H126" i="20"/>
  <c r="G126" i="20"/>
  <c r="C126" i="20"/>
  <c r="H125" i="20"/>
  <c r="G125" i="20"/>
  <c r="C125" i="20"/>
  <c r="H124" i="20"/>
  <c r="G124" i="20"/>
  <c r="C124" i="20"/>
  <c r="H123" i="20"/>
  <c r="G123" i="20"/>
  <c r="C123" i="20"/>
  <c r="H122" i="20"/>
  <c r="G122" i="20"/>
  <c r="C122" i="20"/>
  <c r="H121" i="20"/>
  <c r="G121" i="20"/>
  <c r="C121" i="20"/>
  <c r="H120" i="20"/>
  <c r="G120" i="20"/>
  <c r="C120" i="20"/>
  <c r="H119" i="20"/>
  <c r="G119" i="20"/>
  <c r="C119" i="20"/>
  <c r="H118" i="20"/>
  <c r="G118" i="20"/>
  <c r="C118" i="20"/>
  <c r="H117" i="20"/>
  <c r="G117" i="20"/>
  <c r="C117" i="20"/>
  <c r="H116" i="20"/>
  <c r="G116" i="20"/>
  <c r="C116" i="20"/>
  <c r="H115" i="20"/>
  <c r="G115" i="20"/>
  <c r="C115" i="20"/>
  <c r="H114" i="20"/>
  <c r="G114" i="20"/>
  <c r="C114" i="20"/>
  <c r="H113" i="20"/>
  <c r="G113" i="20"/>
  <c r="C113" i="20"/>
  <c r="H112" i="20"/>
  <c r="G112" i="20"/>
  <c r="C112" i="20"/>
  <c r="H111" i="20"/>
  <c r="G111" i="20"/>
  <c r="C111" i="20"/>
  <c r="H110" i="20"/>
  <c r="G110" i="20"/>
  <c r="C110" i="20"/>
  <c r="H109" i="20"/>
  <c r="G109" i="20"/>
  <c r="C109" i="20"/>
  <c r="H108" i="20"/>
  <c r="G108" i="20"/>
  <c r="C108" i="20"/>
  <c r="H107" i="20"/>
  <c r="G107" i="20"/>
  <c r="C107" i="20"/>
  <c r="H106" i="20"/>
  <c r="G106" i="20"/>
  <c r="C106" i="20"/>
  <c r="H105" i="20"/>
  <c r="G105" i="20"/>
  <c r="C105" i="20"/>
  <c r="H104" i="20"/>
  <c r="G104" i="20"/>
  <c r="C104" i="20"/>
  <c r="H103" i="20"/>
  <c r="G103" i="20"/>
  <c r="C103" i="20"/>
  <c r="H102" i="20"/>
  <c r="G102" i="20"/>
  <c r="C102" i="20"/>
  <c r="H101" i="20"/>
  <c r="G101" i="20"/>
  <c r="C101" i="20"/>
  <c r="H100" i="20"/>
  <c r="G100" i="20"/>
  <c r="C100" i="20"/>
  <c r="H99" i="20"/>
  <c r="G99" i="20"/>
  <c r="C99" i="20"/>
  <c r="H98" i="20"/>
  <c r="G98" i="20"/>
  <c r="C98" i="20"/>
  <c r="H97" i="20"/>
  <c r="G97" i="20"/>
  <c r="C97" i="20"/>
  <c r="H96" i="20"/>
  <c r="G96" i="20"/>
  <c r="C96" i="20"/>
  <c r="H95" i="20"/>
  <c r="G95" i="20"/>
  <c r="C95" i="20"/>
  <c r="H94" i="20"/>
  <c r="G94" i="20"/>
  <c r="C94" i="20"/>
  <c r="H93" i="20"/>
  <c r="G93" i="20"/>
  <c r="C93" i="20"/>
  <c r="H92" i="20"/>
  <c r="G92" i="20"/>
  <c r="C92" i="20"/>
  <c r="H91" i="20"/>
  <c r="G91" i="20"/>
  <c r="C91" i="20"/>
  <c r="H90" i="20"/>
  <c r="G90" i="20"/>
  <c r="C90" i="20"/>
  <c r="H89" i="20"/>
  <c r="G89" i="20"/>
  <c r="C89" i="20"/>
  <c r="H88" i="20"/>
  <c r="G88" i="20"/>
  <c r="C88" i="20"/>
  <c r="H87" i="20"/>
  <c r="G87" i="20"/>
  <c r="C87" i="20"/>
  <c r="H86" i="20"/>
  <c r="G86" i="20"/>
  <c r="C86" i="20"/>
  <c r="H85" i="20"/>
  <c r="G85" i="20"/>
  <c r="C85" i="20"/>
  <c r="H84" i="20"/>
  <c r="G84" i="20"/>
  <c r="C84" i="20"/>
  <c r="H83" i="20"/>
  <c r="G83" i="20"/>
  <c r="C83" i="20"/>
  <c r="H82" i="20"/>
  <c r="G82" i="20"/>
  <c r="C82" i="20"/>
  <c r="H81" i="20"/>
  <c r="G81" i="20"/>
  <c r="C81" i="20"/>
  <c r="H80" i="20"/>
  <c r="G80" i="20"/>
  <c r="C80" i="20"/>
  <c r="H79" i="20"/>
  <c r="G79" i="20"/>
  <c r="C79" i="20"/>
  <c r="H78" i="20"/>
  <c r="G78" i="20"/>
  <c r="C78" i="20"/>
  <c r="H77" i="20"/>
  <c r="G77" i="20"/>
  <c r="C77" i="20"/>
  <c r="H76" i="20"/>
  <c r="G76" i="20"/>
  <c r="C76" i="20"/>
  <c r="H75" i="20"/>
  <c r="G75" i="20"/>
  <c r="C75" i="20"/>
  <c r="H74" i="20"/>
  <c r="G74" i="20"/>
  <c r="C74" i="20"/>
  <c r="H73" i="20"/>
  <c r="G73" i="20"/>
  <c r="C73" i="20"/>
  <c r="H72" i="20"/>
  <c r="G72" i="20"/>
  <c r="C72" i="20"/>
  <c r="H71" i="20"/>
  <c r="G71" i="20"/>
  <c r="C71" i="20"/>
  <c r="H70" i="20"/>
  <c r="G70" i="20"/>
  <c r="C70" i="20"/>
  <c r="H69" i="20"/>
  <c r="G69" i="20"/>
  <c r="C69" i="20"/>
  <c r="H68" i="20"/>
  <c r="G68" i="20"/>
  <c r="C68" i="20"/>
  <c r="H67" i="20"/>
  <c r="G67" i="20"/>
  <c r="C67" i="20"/>
  <c r="H66" i="20"/>
  <c r="G66" i="20"/>
  <c r="C66" i="20"/>
  <c r="H65" i="20"/>
  <c r="G65" i="20"/>
  <c r="C65" i="20"/>
  <c r="H64" i="20"/>
  <c r="G64" i="20"/>
  <c r="C64" i="20"/>
  <c r="H63" i="20"/>
  <c r="G63" i="20"/>
  <c r="C63" i="20"/>
  <c r="H62" i="20"/>
  <c r="G62" i="20"/>
  <c r="C62" i="20"/>
  <c r="H61" i="20"/>
  <c r="G61" i="20"/>
  <c r="C61" i="20"/>
  <c r="H60" i="20"/>
  <c r="G60" i="20"/>
  <c r="C60" i="20"/>
  <c r="H59" i="20"/>
  <c r="G59" i="20"/>
  <c r="C59" i="20"/>
  <c r="H58" i="20"/>
  <c r="G58" i="20"/>
  <c r="C58" i="20"/>
  <c r="H57" i="20"/>
  <c r="G57" i="20"/>
  <c r="C57" i="20"/>
  <c r="H56" i="20"/>
  <c r="G56" i="20"/>
  <c r="C56" i="20"/>
  <c r="H55" i="20"/>
  <c r="G55" i="20"/>
  <c r="C55" i="20"/>
  <c r="H54" i="20"/>
  <c r="G54" i="20"/>
  <c r="C54" i="20"/>
  <c r="H53" i="20"/>
  <c r="G53" i="20"/>
  <c r="C53" i="20"/>
  <c r="H52" i="20"/>
  <c r="G52" i="20"/>
  <c r="C52" i="20"/>
  <c r="H51" i="20"/>
  <c r="G51" i="20"/>
  <c r="C51" i="20"/>
  <c r="H50" i="20"/>
  <c r="G50" i="20"/>
  <c r="C50" i="20"/>
  <c r="H49" i="20"/>
  <c r="G49" i="20"/>
  <c r="C49" i="20"/>
  <c r="H48" i="20"/>
  <c r="G48" i="20"/>
  <c r="C48" i="20"/>
  <c r="H47" i="20"/>
  <c r="G47" i="20"/>
  <c r="C47" i="20"/>
  <c r="H46" i="20"/>
  <c r="G46" i="20"/>
  <c r="C46" i="20"/>
  <c r="H45" i="20"/>
  <c r="G45" i="20"/>
  <c r="C45" i="20"/>
  <c r="H44" i="20"/>
  <c r="G44" i="20"/>
  <c r="C44" i="20"/>
  <c r="H43" i="20"/>
  <c r="G43" i="20"/>
  <c r="C43" i="20"/>
  <c r="H42" i="20"/>
  <c r="G42" i="20"/>
  <c r="C42" i="20"/>
  <c r="H41" i="20"/>
  <c r="G41" i="20"/>
  <c r="C41" i="20"/>
  <c r="H40" i="20"/>
  <c r="G40" i="20"/>
  <c r="C40" i="20"/>
  <c r="H39" i="20"/>
  <c r="G39" i="20"/>
  <c r="C39" i="20"/>
  <c r="H38" i="20"/>
  <c r="G38" i="20"/>
  <c r="C38" i="20"/>
  <c r="H37" i="20"/>
  <c r="G37" i="20"/>
  <c r="C37" i="20"/>
  <c r="H36" i="20"/>
  <c r="G36" i="20"/>
  <c r="C36" i="20"/>
  <c r="H35" i="20"/>
  <c r="G35" i="20"/>
  <c r="C35" i="20"/>
  <c r="H34" i="20"/>
  <c r="G34" i="20"/>
  <c r="C34" i="20"/>
  <c r="H33" i="20"/>
  <c r="G33" i="20"/>
  <c r="C33" i="20"/>
  <c r="H32" i="20"/>
  <c r="G32" i="20"/>
  <c r="C32" i="20"/>
  <c r="H31" i="20"/>
  <c r="G31" i="20"/>
  <c r="C31" i="20"/>
  <c r="H30" i="20"/>
  <c r="G30" i="20"/>
  <c r="C30" i="20"/>
  <c r="H29" i="20"/>
  <c r="G29" i="20"/>
  <c r="C29" i="20"/>
  <c r="H28" i="20"/>
  <c r="G28" i="20"/>
  <c r="C28" i="20"/>
  <c r="H27" i="20"/>
  <c r="G27" i="20"/>
  <c r="C27" i="20"/>
  <c r="H26" i="20"/>
  <c r="G26" i="20"/>
  <c r="C26" i="20"/>
  <c r="H25" i="20"/>
  <c r="G25" i="20"/>
  <c r="C25" i="20"/>
  <c r="H24" i="20"/>
  <c r="G24" i="20"/>
  <c r="C24" i="20"/>
  <c r="H23" i="20"/>
  <c r="G23" i="20"/>
  <c r="C23" i="20"/>
  <c r="H22" i="20"/>
  <c r="G22" i="20"/>
  <c r="C22" i="20"/>
  <c r="H21" i="20"/>
  <c r="G21" i="20"/>
  <c r="C21" i="20"/>
  <c r="H20" i="20"/>
  <c r="G20" i="20"/>
  <c r="C20" i="20"/>
  <c r="H19" i="20"/>
  <c r="G19" i="20"/>
  <c r="C19" i="20"/>
  <c r="H18" i="20"/>
  <c r="G18" i="20"/>
  <c r="C18" i="20"/>
  <c r="H17" i="20"/>
  <c r="G17" i="20"/>
  <c r="C17" i="20"/>
  <c r="H16" i="20"/>
  <c r="G16" i="20"/>
  <c r="C16" i="20"/>
  <c r="H15" i="20"/>
  <c r="G15" i="20"/>
  <c r="C15" i="20"/>
  <c r="H14" i="20"/>
  <c r="G14" i="20"/>
  <c r="C14" i="20"/>
  <c r="H13" i="20"/>
  <c r="G13" i="20"/>
  <c r="C13" i="20"/>
  <c r="H12" i="20"/>
  <c r="G12" i="20"/>
  <c r="C12" i="20"/>
  <c r="H11" i="20"/>
  <c r="G11" i="20"/>
  <c r="C11" i="20"/>
  <c r="H10" i="20"/>
  <c r="G10" i="20"/>
  <c r="C10" i="20"/>
  <c r="H9" i="20"/>
  <c r="G9" i="20"/>
  <c r="C9" i="20"/>
  <c r="H8" i="20"/>
  <c r="G8" i="20"/>
  <c r="C8" i="20"/>
  <c r="H7" i="20"/>
  <c r="G7" i="20"/>
  <c r="C7" i="20"/>
  <c r="H6" i="20"/>
  <c r="G6" i="20"/>
  <c r="C6" i="20"/>
  <c r="H5" i="20"/>
  <c r="G5" i="20"/>
  <c r="C5" i="20"/>
  <c r="H4" i="20"/>
  <c r="G4" i="20"/>
  <c r="C4" i="20"/>
  <c r="H3" i="20"/>
  <c r="G3" i="20"/>
  <c r="C3" i="20"/>
  <c r="H2" i="20"/>
  <c r="G2" i="20"/>
  <c r="C2" i="20"/>
  <c r="H366" i="19"/>
  <c r="G366" i="19"/>
  <c r="C366" i="19"/>
  <c r="H365" i="19"/>
  <c r="G365" i="19"/>
  <c r="C365" i="19"/>
  <c r="H364" i="19"/>
  <c r="G364" i="19"/>
  <c r="C364" i="19"/>
  <c r="H363" i="19"/>
  <c r="G363" i="19"/>
  <c r="C363" i="19"/>
  <c r="H362" i="19"/>
  <c r="G362" i="19"/>
  <c r="C362" i="19"/>
  <c r="H361" i="19"/>
  <c r="G361" i="19"/>
  <c r="C361" i="19"/>
  <c r="H360" i="19"/>
  <c r="G360" i="19"/>
  <c r="C360" i="19"/>
  <c r="H359" i="19"/>
  <c r="G359" i="19"/>
  <c r="C359" i="19"/>
  <c r="H358" i="19"/>
  <c r="G358" i="19"/>
  <c r="C358" i="19"/>
  <c r="H357" i="19"/>
  <c r="G357" i="19"/>
  <c r="C357" i="19"/>
  <c r="H356" i="19"/>
  <c r="G356" i="19"/>
  <c r="C356" i="19"/>
  <c r="H355" i="19"/>
  <c r="G355" i="19"/>
  <c r="C355" i="19"/>
  <c r="H354" i="19"/>
  <c r="G354" i="19"/>
  <c r="C354" i="19"/>
  <c r="H353" i="19"/>
  <c r="G353" i="19"/>
  <c r="C353" i="19"/>
  <c r="H352" i="19"/>
  <c r="G352" i="19"/>
  <c r="C352" i="19"/>
  <c r="H351" i="19"/>
  <c r="G351" i="19"/>
  <c r="C351" i="19"/>
  <c r="H350" i="19"/>
  <c r="G350" i="19"/>
  <c r="C350" i="19"/>
  <c r="H349" i="19"/>
  <c r="G349" i="19"/>
  <c r="C349" i="19"/>
  <c r="H348" i="19"/>
  <c r="G348" i="19"/>
  <c r="C348" i="19"/>
  <c r="H347" i="19"/>
  <c r="G347" i="19"/>
  <c r="C347" i="19"/>
  <c r="H346" i="19"/>
  <c r="G346" i="19"/>
  <c r="C346" i="19"/>
  <c r="H345" i="19"/>
  <c r="G345" i="19"/>
  <c r="C345" i="19"/>
  <c r="H344" i="19"/>
  <c r="G344" i="19"/>
  <c r="C344" i="19"/>
  <c r="H343" i="19"/>
  <c r="G343" i="19"/>
  <c r="C343" i="19"/>
  <c r="H342" i="19"/>
  <c r="G342" i="19"/>
  <c r="C342" i="19"/>
  <c r="H341" i="19"/>
  <c r="G341" i="19"/>
  <c r="C341" i="19"/>
  <c r="H340" i="19"/>
  <c r="G340" i="19"/>
  <c r="C340" i="19"/>
  <c r="H339" i="19"/>
  <c r="G339" i="19"/>
  <c r="C339" i="19"/>
  <c r="H338" i="19"/>
  <c r="G338" i="19"/>
  <c r="C338" i="19"/>
  <c r="H337" i="19"/>
  <c r="G337" i="19"/>
  <c r="C337" i="19"/>
  <c r="H336" i="19"/>
  <c r="G336" i="19"/>
  <c r="C336" i="19"/>
  <c r="H335" i="19"/>
  <c r="G335" i="19"/>
  <c r="C335" i="19"/>
  <c r="H334" i="19"/>
  <c r="G334" i="19"/>
  <c r="C334" i="19"/>
  <c r="H333" i="19"/>
  <c r="G333" i="19"/>
  <c r="C333" i="19"/>
  <c r="H332" i="19"/>
  <c r="G332" i="19"/>
  <c r="C332" i="19"/>
  <c r="H331" i="19"/>
  <c r="G331" i="19"/>
  <c r="C331" i="19"/>
  <c r="H330" i="19"/>
  <c r="G330" i="19"/>
  <c r="C330" i="19"/>
  <c r="H329" i="19"/>
  <c r="G329" i="19"/>
  <c r="C329" i="19"/>
  <c r="H328" i="19"/>
  <c r="G328" i="19"/>
  <c r="C328" i="19"/>
  <c r="H327" i="19"/>
  <c r="G327" i="19"/>
  <c r="C327" i="19"/>
  <c r="H326" i="19"/>
  <c r="G326" i="19"/>
  <c r="C326" i="19"/>
  <c r="H325" i="19"/>
  <c r="G325" i="19"/>
  <c r="C325" i="19"/>
  <c r="H324" i="19"/>
  <c r="G324" i="19"/>
  <c r="C324" i="19"/>
  <c r="H323" i="19"/>
  <c r="G323" i="19"/>
  <c r="C323" i="19"/>
  <c r="H322" i="19"/>
  <c r="G322" i="19"/>
  <c r="C322" i="19"/>
  <c r="H321" i="19"/>
  <c r="G321" i="19"/>
  <c r="C321" i="19"/>
  <c r="H320" i="19"/>
  <c r="G320" i="19"/>
  <c r="C320" i="19"/>
  <c r="H319" i="19"/>
  <c r="G319" i="19"/>
  <c r="C319" i="19"/>
  <c r="H318" i="19"/>
  <c r="G318" i="19"/>
  <c r="C318" i="19"/>
  <c r="H317" i="19"/>
  <c r="G317" i="19"/>
  <c r="C317" i="19"/>
  <c r="H316" i="19"/>
  <c r="G316" i="19"/>
  <c r="C316" i="19"/>
  <c r="H315" i="19"/>
  <c r="G315" i="19"/>
  <c r="C315" i="19"/>
  <c r="H314" i="19"/>
  <c r="G314" i="19"/>
  <c r="C314" i="19"/>
  <c r="H313" i="19"/>
  <c r="G313" i="19"/>
  <c r="C313" i="19"/>
  <c r="H312" i="19"/>
  <c r="G312" i="19"/>
  <c r="C312" i="19"/>
  <c r="H311" i="19"/>
  <c r="G311" i="19"/>
  <c r="C311" i="19"/>
  <c r="H310" i="19"/>
  <c r="G310" i="19"/>
  <c r="C310" i="19"/>
  <c r="H309" i="19"/>
  <c r="G309" i="19"/>
  <c r="C309" i="19"/>
  <c r="H308" i="19"/>
  <c r="G308" i="19"/>
  <c r="C308" i="19"/>
  <c r="H307" i="19"/>
  <c r="G307" i="19"/>
  <c r="C307" i="19"/>
  <c r="H306" i="19"/>
  <c r="G306" i="19"/>
  <c r="C306" i="19"/>
  <c r="H305" i="19"/>
  <c r="G305" i="19"/>
  <c r="C305" i="19"/>
  <c r="H304" i="19"/>
  <c r="G304" i="19"/>
  <c r="C304" i="19"/>
  <c r="H303" i="19"/>
  <c r="G303" i="19"/>
  <c r="C303" i="19"/>
  <c r="H302" i="19"/>
  <c r="G302" i="19"/>
  <c r="C302" i="19"/>
  <c r="H301" i="19"/>
  <c r="G301" i="19"/>
  <c r="C301" i="19"/>
  <c r="H300" i="19"/>
  <c r="G300" i="19"/>
  <c r="C300" i="19"/>
  <c r="H299" i="19"/>
  <c r="G299" i="19"/>
  <c r="C299" i="19"/>
  <c r="H298" i="19"/>
  <c r="G298" i="19"/>
  <c r="C298" i="19"/>
  <c r="H297" i="19"/>
  <c r="G297" i="19"/>
  <c r="C297" i="19"/>
  <c r="H296" i="19"/>
  <c r="G296" i="19"/>
  <c r="C296" i="19"/>
  <c r="H295" i="19"/>
  <c r="G295" i="19"/>
  <c r="C295" i="19"/>
  <c r="H294" i="19"/>
  <c r="G294" i="19"/>
  <c r="C294" i="19"/>
  <c r="H293" i="19"/>
  <c r="G293" i="19"/>
  <c r="C293" i="19"/>
  <c r="H292" i="19"/>
  <c r="G292" i="19"/>
  <c r="C292" i="19"/>
  <c r="H291" i="19"/>
  <c r="G291" i="19"/>
  <c r="C291" i="19"/>
  <c r="H290" i="19"/>
  <c r="G290" i="19"/>
  <c r="C290" i="19"/>
  <c r="H289" i="19"/>
  <c r="G289" i="19"/>
  <c r="C289" i="19"/>
  <c r="H288" i="19"/>
  <c r="G288" i="19"/>
  <c r="C288" i="19"/>
  <c r="H287" i="19"/>
  <c r="G287" i="19"/>
  <c r="C287" i="19"/>
  <c r="H286" i="19"/>
  <c r="G286" i="19"/>
  <c r="C286" i="19"/>
  <c r="H285" i="19"/>
  <c r="G285" i="19"/>
  <c r="C285" i="19"/>
  <c r="H284" i="19"/>
  <c r="G284" i="19"/>
  <c r="C284" i="19"/>
  <c r="H283" i="19"/>
  <c r="G283" i="19"/>
  <c r="C283" i="19"/>
  <c r="H282" i="19"/>
  <c r="G282" i="19"/>
  <c r="C282" i="19"/>
  <c r="H281" i="19"/>
  <c r="G281" i="19"/>
  <c r="C281" i="19"/>
  <c r="H280" i="19"/>
  <c r="G280" i="19"/>
  <c r="C280" i="19"/>
  <c r="H279" i="19"/>
  <c r="G279" i="19"/>
  <c r="C279" i="19"/>
  <c r="H278" i="19"/>
  <c r="G278" i="19"/>
  <c r="C278" i="19"/>
  <c r="H277" i="19"/>
  <c r="G277" i="19"/>
  <c r="C277" i="19"/>
  <c r="H276" i="19"/>
  <c r="G276" i="19"/>
  <c r="C276" i="19"/>
  <c r="H275" i="19"/>
  <c r="G275" i="19"/>
  <c r="C275" i="19"/>
  <c r="H274" i="19"/>
  <c r="G274" i="19"/>
  <c r="C274" i="19"/>
  <c r="H273" i="19"/>
  <c r="G273" i="19"/>
  <c r="C273" i="19"/>
  <c r="H272" i="19"/>
  <c r="G272" i="19"/>
  <c r="C272" i="19"/>
  <c r="H271" i="19"/>
  <c r="G271" i="19"/>
  <c r="C271" i="19"/>
  <c r="H270" i="19"/>
  <c r="G270" i="19"/>
  <c r="C270" i="19"/>
  <c r="H269" i="19"/>
  <c r="G269" i="19"/>
  <c r="C269" i="19"/>
  <c r="H268" i="19"/>
  <c r="G268" i="19"/>
  <c r="C268" i="19"/>
  <c r="H267" i="19"/>
  <c r="G267" i="19"/>
  <c r="C267" i="19"/>
  <c r="H266" i="19"/>
  <c r="G266" i="19"/>
  <c r="C266" i="19"/>
  <c r="H265" i="19"/>
  <c r="G265" i="19"/>
  <c r="C265" i="19"/>
  <c r="H264" i="19"/>
  <c r="G264" i="19"/>
  <c r="C264" i="19"/>
  <c r="H263" i="19"/>
  <c r="G263" i="19"/>
  <c r="C263" i="19"/>
  <c r="H262" i="19"/>
  <c r="G262" i="19"/>
  <c r="C262" i="19"/>
  <c r="H261" i="19"/>
  <c r="G261" i="19"/>
  <c r="C261" i="19"/>
  <c r="H260" i="19"/>
  <c r="G260" i="19"/>
  <c r="C260" i="19"/>
  <c r="H259" i="19"/>
  <c r="G259" i="19"/>
  <c r="C259" i="19"/>
  <c r="H258" i="19"/>
  <c r="G258" i="19"/>
  <c r="C258" i="19"/>
  <c r="H257" i="19"/>
  <c r="G257" i="19"/>
  <c r="C257" i="19"/>
  <c r="H256" i="19"/>
  <c r="G256" i="19"/>
  <c r="C256" i="19"/>
  <c r="H255" i="19"/>
  <c r="G255" i="19"/>
  <c r="C255" i="19"/>
  <c r="H254" i="19"/>
  <c r="G254" i="19"/>
  <c r="C254" i="19"/>
  <c r="H253" i="19"/>
  <c r="G253" i="19"/>
  <c r="C253" i="19"/>
  <c r="H252" i="19"/>
  <c r="G252" i="19"/>
  <c r="C252" i="19"/>
  <c r="H251" i="19"/>
  <c r="G251" i="19"/>
  <c r="C251" i="19"/>
  <c r="H250" i="19"/>
  <c r="G250" i="19"/>
  <c r="C250" i="19"/>
  <c r="H249" i="19"/>
  <c r="G249" i="19"/>
  <c r="C249" i="19"/>
  <c r="H248" i="19"/>
  <c r="G248" i="19"/>
  <c r="C248" i="19"/>
  <c r="H247" i="19"/>
  <c r="G247" i="19"/>
  <c r="C247" i="19"/>
  <c r="H246" i="19"/>
  <c r="G246" i="19"/>
  <c r="C246" i="19"/>
  <c r="H245" i="19"/>
  <c r="G245" i="19"/>
  <c r="C245" i="19"/>
  <c r="H244" i="19"/>
  <c r="G244" i="19"/>
  <c r="C244" i="19"/>
  <c r="H243" i="19"/>
  <c r="G243" i="19"/>
  <c r="C243" i="19"/>
  <c r="H242" i="19"/>
  <c r="G242" i="19"/>
  <c r="C242" i="19"/>
  <c r="H241" i="19"/>
  <c r="G241" i="19"/>
  <c r="C241" i="19"/>
  <c r="H240" i="19"/>
  <c r="G240" i="19"/>
  <c r="C240" i="19"/>
  <c r="H239" i="19"/>
  <c r="G239" i="19"/>
  <c r="C239" i="19"/>
  <c r="H238" i="19"/>
  <c r="G238" i="19"/>
  <c r="C238" i="19"/>
  <c r="H237" i="19"/>
  <c r="G237" i="19"/>
  <c r="C237" i="19"/>
  <c r="H236" i="19"/>
  <c r="G236" i="19"/>
  <c r="C236" i="19"/>
  <c r="H235" i="19"/>
  <c r="G235" i="19"/>
  <c r="C235" i="19"/>
  <c r="H234" i="19"/>
  <c r="G234" i="19"/>
  <c r="C234" i="19"/>
  <c r="H233" i="19"/>
  <c r="G233" i="19"/>
  <c r="C233" i="19"/>
  <c r="H232" i="19"/>
  <c r="G232" i="19"/>
  <c r="C232" i="19"/>
  <c r="H231" i="19"/>
  <c r="G231" i="19"/>
  <c r="C231" i="19"/>
  <c r="H230" i="19"/>
  <c r="G230" i="19"/>
  <c r="C230" i="19"/>
  <c r="H229" i="19"/>
  <c r="G229" i="19"/>
  <c r="C229" i="19"/>
  <c r="H228" i="19"/>
  <c r="G228" i="19"/>
  <c r="C228" i="19"/>
  <c r="H227" i="19"/>
  <c r="G227" i="19"/>
  <c r="C227" i="19"/>
  <c r="H226" i="19"/>
  <c r="G226" i="19"/>
  <c r="C226" i="19"/>
  <c r="H225" i="19"/>
  <c r="G225" i="19"/>
  <c r="C225" i="19"/>
  <c r="H224" i="19"/>
  <c r="G224" i="19"/>
  <c r="C224" i="19"/>
  <c r="H223" i="19"/>
  <c r="G223" i="19"/>
  <c r="C223" i="19"/>
  <c r="H222" i="19"/>
  <c r="G222" i="19"/>
  <c r="C222" i="19"/>
  <c r="H221" i="19"/>
  <c r="G221" i="19"/>
  <c r="C221" i="19"/>
  <c r="H220" i="19"/>
  <c r="G220" i="19"/>
  <c r="C220" i="19"/>
  <c r="H219" i="19"/>
  <c r="G219" i="19"/>
  <c r="C219" i="19"/>
  <c r="H218" i="19"/>
  <c r="G218" i="19"/>
  <c r="C218" i="19"/>
  <c r="H217" i="19"/>
  <c r="G217" i="19"/>
  <c r="C217" i="19"/>
  <c r="H216" i="19"/>
  <c r="G216" i="19"/>
  <c r="C216" i="19"/>
  <c r="H215" i="19"/>
  <c r="G215" i="19"/>
  <c r="C215" i="19"/>
  <c r="H214" i="19"/>
  <c r="G214" i="19"/>
  <c r="C214" i="19"/>
  <c r="H213" i="19"/>
  <c r="G213" i="19"/>
  <c r="C213" i="19"/>
  <c r="H212" i="19"/>
  <c r="G212" i="19"/>
  <c r="C212" i="19"/>
  <c r="H211" i="19"/>
  <c r="G211" i="19"/>
  <c r="C211" i="19"/>
  <c r="H210" i="19"/>
  <c r="G210" i="19"/>
  <c r="C210" i="19"/>
  <c r="H209" i="19"/>
  <c r="G209" i="19"/>
  <c r="C209" i="19"/>
  <c r="H208" i="19"/>
  <c r="G208" i="19"/>
  <c r="C208" i="19"/>
  <c r="H207" i="19"/>
  <c r="G207" i="19"/>
  <c r="C207" i="19"/>
  <c r="H206" i="19"/>
  <c r="G206" i="19"/>
  <c r="C206" i="19"/>
  <c r="H205" i="19"/>
  <c r="G205" i="19"/>
  <c r="C205" i="19"/>
  <c r="H204" i="19"/>
  <c r="G204" i="19"/>
  <c r="C204" i="19"/>
  <c r="H203" i="19"/>
  <c r="G203" i="19"/>
  <c r="C203" i="19"/>
  <c r="H202" i="19"/>
  <c r="G202" i="19"/>
  <c r="C202" i="19"/>
  <c r="H201" i="19"/>
  <c r="G201" i="19"/>
  <c r="C201" i="19"/>
  <c r="H200" i="19"/>
  <c r="G200" i="19"/>
  <c r="C200" i="19"/>
  <c r="H199" i="19"/>
  <c r="G199" i="19"/>
  <c r="C199" i="19"/>
  <c r="H198" i="19"/>
  <c r="G198" i="19"/>
  <c r="C198" i="19"/>
  <c r="H197" i="19"/>
  <c r="G197" i="19"/>
  <c r="C197" i="19"/>
  <c r="H196" i="19"/>
  <c r="G196" i="19"/>
  <c r="C196" i="19"/>
  <c r="H195" i="19"/>
  <c r="G195" i="19"/>
  <c r="C195" i="19"/>
  <c r="H194" i="19"/>
  <c r="G194" i="19"/>
  <c r="C194" i="19"/>
  <c r="H193" i="19"/>
  <c r="G193" i="19"/>
  <c r="C193" i="19"/>
  <c r="H192" i="19"/>
  <c r="G192" i="19"/>
  <c r="C192" i="19"/>
  <c r="H191" i="19"/>
  <c r="G191" i="19"/>
  <c r="C191" i="19"/>
  <c r="H190" i="19"/>
  <c r="G190" i="19"/>
  <c r="C190" i="19"/>
  <c r="H189" i="19"/>
  <c r="G189" i="19"/>
  <c r="C189" i="19"/>
  <c r="H188" i="19"/>
  <c r="G188" i="19"/>
  <c r="C188" i="19"/>
  <c r="H187" i="19"/>
  <c r="G187" i="19"/>
  <c r="C187" i="19"/>
  <c r="H186" i="19"/>
  <c r="G186" i="19"/>
  <c r="C186" i="19"/>
  <c r="H185" i="19"/>
  <c r="G185" i="19"/>
  <c r="C185" i="19"/>
  <c r="H184" i="19"/>
  <c r="G184" i="19"/>
  <c r="C184" i="19"/>
  <c r="H183" i="19"/>
  <c r="G183" i="19"/>
  <c r="C183" i="19"/>
  <c r="H182" i="19"/>
  <c r="G182" i="19"/>
  <c r="C182" i="19"/>
  <c r="H181" i="19"/>
  <c r="G181" i="19"/>
  <c r="C181" i="19"/>
  <c r="H180" i="19"/>
  <c r="G180" i="19"/>
  <c r="C180" i="19"/>
  <c r="H179" i="19"/>
  <c r="G179" i="19"/>
  <c r="C179" i="19"/>
  <c r="H178" i="19"/>
  <c r="G178" i="19"/>
  <c r="C178" i="19"/>
  <c r="H177" i="19"/>
  <c r="G177" i="19"/>
  <c r="C177" i="19"/>
  <c r="H176" i="19"/>
  <c r="G176" i="19"/>
  <c r="C176" i="19"/>
  <c r="H175" i="19"/>
  <c r="G175" i="19"/>
  <c r="C175" i="19"/>
  <c r="H174" i="19"/>
  <c r="G174" i="19"/>
  <c r="C174" i="19"/>
  <c r="H173" i="19"/>
  <c r="G173" i="19"/>
  <c r="C173" i="19"/>
  <c r="H172" i="19"/>
  <c r="G172" i="19"/>
  <c r="C172" i="19"/>
  <c r="H171" i="19"/>
  <c r="G171" i="19"/>
  <c r="C171" i="19"/>
  <c r="H170" i="19"/>
  <c r="G170" i="19"/>
  <c r="C170" i="19"/>
  <c r="H169" i="19"/>
  <c r="G169" i="19"/>
  <c r="C169" i="19"/>
  <c r="H168" i="19"/>
  <c r="G168" i="19"/>
  <c r="C168" i="19"/>
  <c r="H167" i="19"/>
  <c r="G167" i="19"/>
  <c r="C167" i="19"/>
  <c r="H166" i="19"/>
  <c r="G166" i="19"/>
  <c r="C166" i="19"/>
  <c r="H165" i="19"/>
  <c r="G165" i="19"/>
  <c r="C165" i="19"/>
  <c r="H164" i="19"/>
  <c r="G164" i="19"/>
  <c r="C164" i="19"/>
  <c r="H163" i="19"/>
  <c r="G163" i="19"/>
  <c r="C163" i="19"/>
  <c r="H162" i="19"/>
  <c r="G162" i="19"/>
  <c r="C162" i="19"/>
  <c r="H161" i="19"/>
  <c r="G161" i="19"/>
  <c r="C161" i="19"/>
  <c r="H160" i="19"/>
  <c r="G160" i="19"/>
  <c r="C160" i="19"/>
  <c r="H159" i="19"/>
  <c r="G159" i="19"/>
  <c r="C159" i="19"/>
  <c r="H158" i="19"/>
  <c r="G158" i="19"/>
  <c r="C158" i="19"/>
  <c r="H157" i="19"/>
  <c r="G157" i="19"/>
  <c r="C157" i="19"/>
  <c r="H156" i="19"/>
  <c r="G156" i="19"/>
  <c r="C156" i="19"/>
  <c r="H155" i="19"/>
  <c r="G155" i="19"/>
  <c r="C155" i="19"/>
  <c r="H154" i="19"/>
  <c r="G154" i="19"/>
  <c r="C154" i="19"/>
  <c r="H153" i="19"/>
  <c r="G153" i="19"/>
  <c r="C153" i="19"/>
  <c r="H152" i="19"/>
  <c r="G152" i="19"/>
  <c r="C152" i="19"/>
  <c r="H151" i="19"/>
  <c r="G151" i="19"/>
  <c r="C151" i="19"/>
  <c r="H150" i="19"/>
  <c r="G150" i="19"/>
  <c r="C150" i="19"/>
  <c r="H149" i="19"/>
  <c r="G149" i="19"/>
  <c r="C149" i="19"/>
  <c r="H148" i="19"/>
  <c r="G148" i="19"/>
  <c r="C148" i="19"/>
  <c r="H147" i="19"/>
  <c r="G147" i="19"/>
  <c r="C147" i="19"/>
  <c r="H146" i="19"/>
  <c r="G146" i="19"/>
  <c r="C146" i="19"/>
  <c r="H145" i="19"/>
  <c r="G145" i="19"/>
  <c r="C145" i="19"/>
  <c r="H144" i="19"/>
  <c r="G144" i="19"/>
  <c r="C144" i="19"/>
  <c r="H143" i="19"/>
  <c r="G143" i="19"/>
  <c r="C143" i="19"/>
  <c r="H142" i="19"/>
  <c r="G142" i="19"/>
  <c r="C142" i="19"/>
  <c r="H141" i="19"/>
  <c r="G141" i="19"/>
  <c r="C141" i="19"/>
  <c r="H140" i="19"/>
  <c r="G140" i="19"/>
  <c r="C140" i="19"/>
  <c r="H139" i="19"/>
  <c r="G139" i="19"/>
  <c r="C139" i="19"/>
  <c r="H138" i="19"/>
  <c r="G138" i="19"/>
  <c r="C138" i="19"/>
  <c r="H137" i="19"/>
  <c r="G137" i="19"/>
  <c r="C137" i="19"/>
  <c r="H136" i="19"/>
  <c r="G136" i="19"/>
  <c r="C136" i="19"/>
  <c r="H135" i="19"/>
  <c r="G135" i="19"/>
  <c r="C135" i="19"/>
  <c r="H134" i="19"/>
  <c r="G134" i="19"/>
  <c r="C134" i="19"/>
  <c r="H133" i="19"/>
  <c r="G133" i="19"/>
  <c r="C133" i="19"/>
  <c r="H132" i="19"/>
  <c r="G132" i="19"/>
  <c r="C132" i="19"/>
  <c r="H131" i="19"/>
  <c r="G131" i="19"/>
  <c r="C131" i="19"/>
  <c r="H130" i="19"/>
  <c r="G130" i="19"/>
  <c r="C130" i="19"/>
  <c r="H129" i="19"/>
  <c r="G129" i="19"/>
  <c r="C129" i="19"/>
  <c r="H128" i="19"/>
  <c r="G128" i="19"/>
  <c r="C128" i="19"/>
  <c r="H127" i="19"/>
  <c r="G127" i="19"/>
  <c r="C127" i="19"/>
  <c r="H126" i="19"/>
  <c r="G126" i="19"/>
  <c r="C126" i="19"/>
  <c r="H125" i="19"/>
  <c r="G125" i="19"/>
  <c r="C125" i="19"/>
  <c r="H124" i="19"/>
  <c r="G124" i="19"/>
  <c r="C124" i="19"/>
  <c r="H123" i="19"/>
  <c r="G123" i="19"/>
  <c r="C123" i="19"/>
  <c r="H122" i="19"/>
  <c r="G122" i="19"/>
  <c r="C122" i="19"/>
  <c r="H121" i="19"/>
  <c r="G121" i="19"/>
  <c r="C121" i="19"/>
  <c r="H120" i="19"/>
  <c r="G120" i="19"/>
  <c r="C120" i="19"/>
  <c r="H119" i="19"/>
  <c r="G119" i="19"/>
  <c r="C119" i="19"/>
  <c r="H118" i="19"/>
  <c r="G118" i="19"/>
  <c r="C118" i="19"/>
  <c r="H117" i="19"/>
  <c r="G117" i="19"/>
  <c r="C117" i="19"/>
  <c r="H116" i="19"/>
  <c r="G116" i="19"/>
  <c r="C116" i="19"/>
  <c r="H115" i="19"/>
  <c r="G115" i="19"/>
  <c r="C115" i="19"/>
  <c r="H114" i="19"/>
  <c r="G114" i="19"/>
  <c r="C114" i="19"/>
  <c r="H113" i="19"/>
  <c r="G113" i="19"/>
  <c r="C113" i="19"/>
  <c r="H112" i="19"/>
  <c r="G112" i="19"/>
  <c r="C112" i="19"/>
  <c r="H111" i="19"/>
  <c r="G111" i="19"/>
  <c r="C111" i="19"/>
  <c r="H110" i="19"/>
  <c r="G110" i="19"/>
  <c r="C110" i="19"/>
  <c r="H109" i="19"/>
  <c r="G109" i="19"/>
  <c r="C109" i="19"/>
  <c r="H108" i="19"/>
  <c r="G108" i="19"/>
  <c r="C108" i="19"/>
  <c r="H107" i="19"/>
  <c r="G107" i="19"/>
  <c r="C107" i="19"/>
  <c r="H106" i="19"/>
  <c r="G106" i="19"/>
  <c r="C106" i="19"/>
  <c r="H105" i="19"/>
  <c r="G105" i="19"/>
  <c r="C105" i="19"/>
  <c r="H104" i="19"/>
  <c r="G104" i="19"/>
  <c r="C104" i="19"/>
  <c r="H103" i="19"/>
  <c r="G103" i="19"/>
  <c r="C103" i="19"/>
  <c r="H102" i="19"/>
  <c r="G102" i="19"/>
  <c r="C102" i="19"/>
  <c r="H101" i="19"/>
  <c r="G101" i="19"/>
  <c r="C101" i="19"/>
  <c r="H100" i="19"/>
  <c r="G100" i="19"/>
  <c r="C100" i="19"/>
  <c r="H99" i="19"/>
  <c r="G99" i="19"/>
  <c r="C99" i="19"/>
  <c r="H98" i="19"/>
  <c r="G98" i="19"/>
  <c r="C98" i="19"/>
  <c r="H97" i="19"/>
  <c r="G97" i="19"/>
  <c r="C97" i="19"/>
  <c r="H96" i="19"/>
  <c r="G96" i="19"/>
  <c r="C96" i="19"/>
  <c r="H95" i="19"/>
  <c r="G95" i="19"/>
  <c r="C95" i="19"/>
  <c r="H94" i="19"/>
  <c r="G94" i="19"/>
  <c r="C94" i="19"/>
  <c r="H93" i="19"/>
  <c r="G93" i="19"/>
  <c r="C93" i="19"/>
  <c r="H92" i="19"/>
  <c r="G92" i="19"/>
  <c r="C92" i="19"/>
  <c r="H91" i="19"/>
  <c r="G91" i="19"/>
  <c r="C91" i="19"/>
  <c r="H90" i="19"/>
  <c r="G90" i="19"/>
  <c r="C90" i="19"/>
  <c r="H89" i="19"/>
  <c r="G89" i="19"/>
  <c r="C89" i="19"/>
  <c r="H88" i="19"/>
  <c r="G88" i="19"/>
  <c r="C88" i="19"/>
  <c r="H87" i="19"/>
  <c r="G87" i="19"/>
  <c r="C87" i="19"/>
  <c r="H86" i="19"/>
  <c r="G86" i="19"/>
  <c r="C86" i="19"/>
  <c r="H85" i="19"/>
  <c r="G85" i="19"/>
  <c r="C85" i="19"/>
  <c r="H84" i="19"/>
  <c r="G84" i="19"/>
  <c r="C84" i="19"/>
  <c r="H83" i="19"/>
  <c r="G83" i="19"/>
  <c r="C83" i="19"/>
  <c r="H82" i="19"/>
  <c r="G82" i="19"/>
  <c r="C82" i="19"/>
  <c r="H81" i="19"/>
  <c r="G81" i="19"/>
  <c r="C81" i="19"/>
  <c r="H80" i="19"/>
  <c r="G80" i="19"/>
  <c r="C80" i="19"/>
  <c r="H79" i="19"/>
  <c r="G79" i="19"/>
  <c r="C79" i="19"/>
  <c r="H78" i="19"/>
  <c r="G78" i="19"/>
  <c r="C78" i="19"/>
  <c r="H77" i="19"/>
  <c r="G77" i="19"/>
  <c r="C77" i="19"/>
  <c r="H76" i="19"/>
  <c r="G76" i="19"/>
  <c r="C76" i="19"/>
  <c r="H75" i="19"/>
  <c r="G75" i="19"/>
  <c r="C75" i="19"/>
  <c r="H74" i="19"/>
  <c r="G74" i="19"/>
  <c r="C74" i="19"/>
  <c r="H73" i="19"/>
  <c r="G73" i="19"/>
  <c r="C73" i="19"/>
  <c r="H72" i="19"/>
  <c r="G72" i="19"/>
  <c r="C72" i="19"/>
  <c r="H71" i="19"/>
  <c r="G71" i="19"/>
  <c r="C71" i="19"/>
  <c r="H70" i="19"/>
  <c r="G70" i="19"/>
  <c r="C70" i="19"/>
  <c r="H69" i="19"/>
  <c r="G69" i="19"/>
  <c r="C69" i="19"/>
  <c r="H68" i="19"/>
  <c r="G68" i="19"/>
  <c r="C68" i="19"/>
  <c r="H67" i="19"/>
  <c r="G67" i="19"/>
  <c r="C67" i="19"/>
  <c r="H66" i="19"/>
  <c r="G66" i="19"/>
  <c r="C66" i="19"/>
  <c r="H65" i="19"/>
  <c r="G65" i="19"/>
  <c r="C65" i="19"/>
  <c r="H64" i="19"/>
  <c r="G64" i="19"/>
  <c r="C64" i="19"/>
  <c r="H63" i="19"/>
  <c r="G63" i="19"/>
  <c r="C63" i="19"/>
  <c r="H62" i="19"/>
  <c r="G62" i="19"/>
  <c r="C62" i="19"/>
  <c r="H61" i="19"/>
  <c r="G61" i="19"/>
  <c r="C61" i="19"/>
  <c r="H60" i="19"/>
  <c r="G60" i="19"/>
  <c r="C60" i="19"/>
  <c r="H59" i="19"/>
  <c r="G59" i="19"/>
  <c r="C59" i="19"/>
  <c r="H58" i="19"/>
  <c r="G58" i="19"/>
  <c r="C58" i="19"/>
  <c r="H57" i="19"/>
  <c r="G57" i="19"/>
  <c r="C57" i="19"/>
  <c r="H56" i="19"/>
  <c r="G56" i="19"/>
  <c r="C56" i="19"/>
  <c r="H55" i="19"/>
  <c r="G55" i="19"/>
  <c r="C55" i="19"/>
  <c r="H54" i="19"/>
  <c r="G54" i="19"/>
  <c r="C54" i="19"/>
  <c r="H53" i="19"/>
  <c r="G53" i="19"/>
  <c r="C53" i="19"/>
  <c r="H52" i="19"/>
  <c r="G52" i="19"/>
  <c r="C52" i="19"/>
  <c r="H51" i="19"/>
  <c r="G51" i="19"/>
  <c r="C51" i="19"/>
  <c r="H50" i="19"/>
  <c r="G50" i="19"/>
  <c r="C50" i="19"/>
  <c r="H49" i="19"/>
  <c r="G49" i="19"/>
  <c r="C49" i="19"/>
  <c r="H48" i="19"/>
  <c r="G48" i="19"/>
  <c r="C48" i="19"/>
  <c r="H47" i="19"/>
  <c r="G47" i="19"/>
  <c r="C47" i="19"/>
  <c r="H46" i="19"/>
  <c r="G46" i="19"/>
  <c r="C46" i="19"/>
  <c r="H45" i="19"/>
  <c r="G45" i="19"/>
  <c r="C45" i="19"/>
  <c r="H44" i="19"/>
  <c r="G44" i="19"/>
  <c r="C44" i="19"/>
  <c r="H43" i="19"/>
  <c r="G43" i="19"/>
  <c r="C43" i="19"/>
  <c r="H42" i="19"/>
  <c r="G42" i="19"/>
  <c r="C42" i="19"/>
  <c r="H41" i="19"/>
  <c r="G41" i="19"/>
  <c r="C41" i="19"/>
  <c r="H40" i="19"/>
  <c r="G40" i="19"/>
  <c r="C40" i="19"/>
  <c r="H39" i="19"/>
  <c r="G39" i="19"/>
  <c r="C39" i="19"/>
  <c r="H38" i="19"/>
  <c r="G38" i="19"/>
  <c r="C38" i="19"/>
  <c r="H37" i="19"/>
  <c r="G37" i="19"/>
  <c r="C37" i="19"/>
  <c r="H36" i="19"/>
  <c r="G36" i="19"/>
  <c r="C36" i="19"/>
  <c r="H35" i="19"/>
  <c r="G35" i="19"/>
  <c r="C35" i="19"/>
  <c r="H34" i="19"/>
  <c r="G34" i="19"/>
  <c r="C34" i="19"/>
  <c r="H33" i="19"/>
  <c r="G33" i="19"/>
  <c r="C33" i="19"/>
  <c r="H32" i="19"/>
  <c r="G32" i="19"/>
  <c r="C32" i="19"/>
  <c r="H31" i="19"/>
  <c r="G31" i="19"/>
  <c r="C31" i="19"/>
  <c r="H30" i="19"/>
  <c r="G30" i="19"/>
  <c r="C30" i="19"/>
  <c r="H29" i="19"/>
  <c r="G29" i="19"/>
  <c r="C29" i="19"/>
  <c r="H28" i="19"/>
  <c r="G28" i="19"/>
  <c r="C28" i="19"/>
  <c r="H27" i="19"/>
  <c r="G27" i="19"/>
  <c r="C27" i="19"/>
  <c r="H26" i="19"/>
  <c r="G26" i="19"/>
  <c r="C26" i="19"/>
  <c r="H25" i="19"/>
  <c r="G25" i="19"/>
  <c r="C25" i="19"/>
  <c r="H24" i="19"/>
  <c r="G24" i="19"/>
  <c r="C24" i="19"/>
  <c r="H23" i="19"/>
  <c r="G23" i="19"/>
  <c r="C23" i="19"/>
  <c r="H22" i="19"/>
  <c r="G22" i="19"/>
  <c r="C22" i="19"/>
  <c r="H21" i="19"/>
  <c r="G21" i="19"/>
  <c r="C21" i="19"/>
  <c r="H20" i="19"/>
  <c r="G20" i="19"/>
  <c r="C20" i="19"/>
  <c r="H19" i="19"/>
  <c r="G19" i="19"/>
  <c r="C19" i="19"/>
  <c r="H18" i="19"/>
  <c r="G18" i="19"/>
  <c r="C18" i="19"/>
  <c r="H17" i="19"/>
  <c r="G17" i="19"/>
  <c r="C17" i="19"/>
  <c r="H16" i="19"/>
  <c r="G16" i="19"/>
  <c r="C16" i="19"/>
  <c r="H15" i="19"/>
  <c r="G15" i="19"/>
  <c r="C15" i="19"/>
  <c r="H14" i="19"/>
  <c r="G14" i="19"/>
  <c r="C14" i="19"/>
  <c r="H13" i="19"/>
  <c r="G13" i="19"/>
  <c r="C13" i="19"/>
  <c r="H12" i="19"/>
  <c r="G12" i="19"/>
  <c r="C12" i="19"/>
  <c r="H11" i="19"/>
  <c r="G11" i="19"/>
  <c r="C11" i="19"/>
  <c r="H10" i="19"/>
  <c r="G10" i="19"/>
  <c r="C10" i="19"/>
  <c r="H9" i="19"/>
  <c r="G9" i="19"/>
  <c r="C9" i="19"/>
  <c r="H8" i="19"/>
  <c r="G8" i="19"/>
  <c r="C8" i="19"/>
  <c r="H7" i="19"/>
  <c r="G7" i="19"/>
  <c r="C7" i="19"/>
  <c r="H6" i="19"/>
  <c r="G6" i="19"/>
  <c r="C6" i="19"/>
  <c r="H5" i="19"/>
  <c r="G5" i="19"/>
  <c r="C5" i="19"/>
  <c r="H4" i="19"/>
  <c r="G4" i="19"/>
  <c r="C4" i="19"/>
  <c r="H3" i="19"/>
  <c r="G3" i="19"/>
  <c r="C3" i="19"/>
  <c r="H2" i="19"/>
  <c r="G2" i="19"/>
  <c r="C2" i="19"/>
  <c r="H1462" i="18"/>
  <c r="G1462" i="18"/>
  <c r="C1462" i="18"/>
  <c r="H1461" i="18"/>
  <c r="G1461" i="18"/>
  <c r="C1461" i="18"/>
  <c r="H1460" i="18"/>
  <c r="G1460" i="18"/>
  <c r="C1460" i="18"/>
  <c r="H1459" i="18"/>
  <c r="G1459" i="18"/>
  <c r="C1459" i="18"/>
  <c r="H1458" i="18"/>
  <c r="G1458" i="18"/>
  <c r="C1458" i="18"/>
  <c r="H1457" i="18"/>
  <c r="G1457" i="18"/>
  <c r="C1457" i="18"/>
  <c r="H1456" i="18"/>
  <c r="G1456" i="18"/>
  <c r="C1456" i="18"/>
  <c r="H1455" i="18"/>
  <c r="G1455" i="18"/>
  <c r="C1455" i="18"/>
  <c r="H1454" i="18"/>
  <c r="G1454" i="18"/>
  <c r="C1454" i="18"/>
  <c r="H1453" i="18"/>
  <c r="G1453" i="18"/>
  <c r="C1453" i="18"/>
  <c r="H1452" i="18"/>
  <c r="G1452" i="18"/>
  <c r="C1452" i="18"/>
  <c r="H1451" i="18"/>
  <c r="G1451" i="18"/>
  <c r="C1451" i="18"/>
  <c r="H1450" i="18"/>
  <c r="G1450" i="18"/>
  <c r="C1450" i="18"/>
  <c r="H1449" i="18"/>
  <c r="G1449" i="18"/>
  <c r="C1449" i="18"/>
  <c r="H1448" i="18"/>
  <c r="G1448" i="18"/>
  <c r="C1448" i="18"/>
  <c r="H1447" i="18"/>
  <c r="G1447" i="18"/>
  <c r="C1447" i="18"/>
  <c r="H1446" i="18"/>
  <c r="G1446" i="18"/>
  <c r="C1446" i="18"/>
  <c r="H1445" i="18"/>
  <c r="G1445" i="18"/>
  <c r="C1445" i="18"/>
  <c r="H1444" i="18"/>
  <c r="G1444" i="18"/>
  <c r="C1444" i="18"/>
  <c r="H1443" i="18"/>
  <c r="G1443" i="18"/>
  <c r="C1443" i="18"/>
  <c r="H1442" i="18"/>
  <c r="G1442" i="18"/>
  <c r="C1442" i="18"/>
  <c r="H1441" i="18"/>
  <c r="G1441" i="18"/>
  <c r="C1441" i="18"/>
  <c r="H1440" i="18"/>
  <c r="G1440" i="18"/>
  <c r="C1440" i="18"/>
  <c r="H1439" i="18"/>
  <c r="G1439" i="18"/>
  <c r="C1439" i="18"/>
  <c r="H1438" i="18"/>
  <c r="G1438" i="18"/>
  <c r="C1438" i="18"/>
  <c r="H1437" i="18"/>
  <c r="G1437" i="18"/>
  <c r="C1437" i="18"/>
  <c r="H1436" i="18"/>
  <c r="G1436" i="18"/>
  <c r="C1436" i="18"/>
  <c r="H1435" i="18"/>
  <c r="G1435" i="18"/>
  <c r="C1435" i="18"/>
  <c r="H1434" i="18"/>
  <c r="G1434" i="18"/>
  <c r="C1434" i="18"/>
  <c r="H1433" i="18"/>
  <c r="G1433" i="18"/>
  <c r="C1433" i="18"/>
  <c r="H1432" i="18"/>
  <c r="G1432" i="18"/>
  <c r="C1432" i="18"/>
  <c r="H1431" i="18"/>
  <c r="G1431" i="18"/>
  <c r="C1431" i="18"/>
  <c r="H1430" i="18"/>
  <c r="G1430" i="18"/>
  <c r="C1430" i="18"/>
  <c r="H1429" i="18"/>
  <c r="G1429" i="18"/>
  <c r="C1429" i="18"/>
  <c r="H1428" i="18"/>
  <c r="G1428" i="18"/>
  <c r="C1428" i="18"/>
  <c r="H1427" i="18"/>
  <c r="G1427" i="18"/>
  <c r="C1427" i="18"/>
  <c r="H1426" i="18"/>
  <c r="G1426" i="18"/>
  <c r="C1426" i="18"/>
  <c r="H1425" i="18"/>
  <c r="G1425" i="18"/>
  <c r="C1425" i="18"/>
  <c r="H1424" i="18"/>
  <c r="G1424" i="18"/>
  <c r="C1424" i="18"/>
  <c r="H1423" i="18"/>
  <c r="G1423" i="18"/>
  <c r="C1423" i="18"/>
  <c r="H1422" i="18"/>
  <c r="G1422" i="18"/>
  <c r="C1422" i="18"/>
  <c r="H1421" i="18"/>
  <c r="G1421" i="18"/>
  <c r="C1421" i="18"/>
  <c r="H1420" i="18"/>
  <c r="G1420" i="18"/>
  <c r="C1420" i="18"/>
  <c r="H1419" i="18"/>
  <c r="G1419" i="18"/>
  <c r="C1419" i="18"/>
  <c r="H1418" i="18"/>
  <c r="G1418" i="18"/>
  <c r="C1418" i="18"/>
  <c r="H1417" i="18"/>
  <c r="G1417" i="18"/>
  <c r="C1417" i="18"/>
  <c r="H1416" i="18"/>
  <c r="G1416" i="18"/>
  <c r="C1416" i="18"/>
  <c r="H1415" i="18"/>
  <c r="G1415" i="18"/>
  <c r="C1415" i="18"/>
  <c r="H1414" i="18"/>
  <c r="G1414" i="18"/>
  <c r="C1414" i="18"/>
  <c r="H1413" i="18"/>
  <c r="G1413" i="18"/>
  <c r="C1413" i="18"/>
  <c r="H1412" i="18"/>
  <c r="G1412" i="18"/>
  <c r="C1412" i="18"/>
  <c r="H1411" i="18"/>
  <c r="G1411" i="18"/>
  <c r="C1411" i="18"/>
  <c r="H1410" i="18"/>
  <c r="G1410" i="18"/>
  <c r="C1410" i="18"/>
  <c r="H1409" i="18"/>
  <c r="G1409" i="18"/>
  <c r="C1409" i="18"/>
  <c r="H1408" i="18"/>
  <c r="G1408" i="18"/>
  <c r="C1408" i="18"/>
  <c r="H1407" i="18"/>
  <c r="G1407" i="18"/>
  <c r="C1407" i="18"/>
  <c r="H1406" i="18"/>
  <c r="G1406" i="18"/>
  <c r="C1406" i="18"/>
  <c r="H1405" i="18"/>
  <c r="G1405" i="18"/>
  <c r="C1405" i="18"/>
  <c r="H1404" i="18"/>
  <c r="G1404" i="18"/>
  <c r="C1404" i="18"/>
  <c r="H1403" i="18"/>
  <c r="G1403" i="18"/>
  <c r="C1403" i="18"/>
  <c r="H1402" i="18"/>
  <c r="G1402" i="18"/>
  <c r="C1402" i="18"/>
  <c r="H1401" i="18"/>
  <c r="G1401" i="18"/>
  <c r="C1401" i="18"/>
  <c r="H1400" i="18"/>
  <c r="G1400" i="18"/>
  <c r="C1400" i="18"/>
  <c r="H1399" i="18"/>
  <c r="G1399" i="18"/>
  <c r="C1399" i="18"/>
  <c r="H1398" i="18"/>
  <c r="G1398" i="18"/>
  <c r="C1398" i="18"/>
  <c r="H1397" i="18"/>
  <c r="G1397" i="18"/>
  <c r="C1397" i="18"/>
  <c r="H1396" i="18"/>
  <c r="G1396" i="18"/>
  <c r="C1396" i="18"/>
  <c r="H1395" i="18"/>
  <c r="G1395" i="18"/>
  <c r="C1395" i="18"/>
  <c r="H1394" i="18"/>
  <c r="G1394" i="18"/>
  <c r="C1394" i="18"/>
  <c r="H1393" i="18"/>
  <c r="G1393" i="18"/>
  <c r="C1393" i="18"/>
  <c r="H1392" i="18"/>
  <c r="G1392" i="18"/>
  <c r="C1392" i="18"/>
  <c r="H1391" i="18"/>
  <c r="G1391" i="18"/>
  <c r="C1391" i="18"/>
  <c r="H1390" i="18"/>
  <c r="G1390" i="18"/>
  <c r="C1390" i="18"/>
  <c r="H1389" i="18"/>
  <c r="G1389" i="18"/>
  <c r="C1389" i="18"/>
  <c r="H1388" i="18"/>
  <c r="G1388" i="18"/>
  <c r="C1388" i="18"/>
  <c r="H1387" i="18"/>
  <c r="G1387" i="18"/>
  <c r="C1387" i="18"/>
  <c r="H1386" i="18"/>
  <c r="G1386" i="18"/>
  <c r="C1386" i="18"/>
  <c r="H1385" i="18"/>
  <c r="G1385" i="18"/>
  <c r="C1385" i="18"/>
  <c r="H1384" i="18"/>
  <c r="G1384" i="18"/>
  <c r="C1384" i="18"/>
  <c r="H1383" i="18"/>
  <c r="G1383" i="18"/>
  <c r="C1383" i="18"/>
  <c r="H1382" i="18"/>
  <c r="G1382" i="18"/>
  <c r="C1382" i="18"/>
  <c r="H1381" i="18"/>
  <c r="G1381" i="18"/>
  <c r="C1381" i="18"/>
  <c r="H1380" i="18"/>
  <c r="G1380" i="18"/>
  <c r="C1380" i="18"/>
  <c r="H1379" i="18"/>
  <c r="G1379" i="18"/>
  <c r="C1379" i="18"/>
  <c r="H1378" i="18"/>
  <c r="G1378" i="18"/>
  <c r="C1378" i="18"/>
  <c r="H1377" i="18"/>
  <c r="G1377" i="18"/>
  <c r="C1377" i="18"/>
  <c r="H1376" i="18"/>
  <c r="G1376" i="18"/>
  <c r="C1376" i="18"/>
  <c r="H1375" i="18"/>
  <c r="G1375" i="18"/>
  <c r="C1375" i="18"/>
  <c r="H1374" i="18"/>
  <c r="G1374" i="18"/>
  <c r="C1374" i="18"/>
  <c r="H1373" i="18"/>
  <c r="G1373" i="18"/>
  <c r="C1373" i="18"/>
  <c r="H1372" i="18"/>
  <c r="G1372" i="18"/>
  <c r="C1372" i="18"/>
  <c r="H1371" i="18"/>
  <c r="G1371" i="18"/>
  <c r="C1371" i="18"/>
  <c r="H1370" i="18"/>
  <c r="G1370" i="18"/>
  <c r="C1370" i="18"/>
  <c r="H1369" i="18"/>
  <c r="G1369" i="18"/>
  <c r="C1369" i="18"/>
  <c r="H1368" i="18"/>
  <c r="G1368" i="18"/>
  <c r="C1368" i="18"/>
  <c r="H1367" i="18"/>
  <c r="G1367" i="18"/>
  <c r="C1367" i="18"/>
  <c r="H1366" i="18"/>
  <c r="G1366" i="18"/>
  <c r="C1366" i="18"/>
  <c r="H1365" i="18"/>
  <c r="G1365" i="18"/>
  <c r="C1365" i="18"/>
  <c r="H1364" i="18"/>
  <c r="G1364" i="18"/>
  <c r="C1364" i="18"/>
  <c r="H1363" i="18"/>
  <c r="G1363" i="18"/>
  <c r="C1363" i="18"/>
  <c r="H1362" i="18"/>
  <c r="G1362" i="18"/>
  <c r="C1362" i="18"/>
  <c r="H1361" i="18"/>
  <c r="G1361" i="18"/>
  <c r="C1361" i="18"/>
  <c r="H1360" i="18"/>
  <c r="G1360" i="18"/>
  <c r="C1360" i="18"/>
  <c r="H1359" i="18"/>
  <c r="G1359" i="18"/>
  <c r="C1359" i="18"/>
  <c r="H1358" i="18"/>
  <c r="G1358" i="18"/>
  <c r="C1358" i="18"/>
  <c r="H1357" i="18"/>
  <c r="G1357" i="18"/>
  <c r="C1357" i="18"/>
  <c r="H1356" i="18"/>
  <c r="G1356" i="18"/>
  <c r="C1356" i="18"/>
  <c r="H1355" i="18"/>
  <c r="G1355" i="18"/>
  <c r="C1355" i="18"/>
  <c r="H1354" i="18"/>
  <c r="G1354" i="18"/>
  <c r="C1354" i="18"/>
  <c r="H1353" i="18"/>
  <c r="G1353" i="18"/>
  <c r="C1353" i="18"/>
  <c r="H1352" i="18"/>
  <c r="G1352" i="18"/>
  <c r="C1352" i="18"/>
  <c r="H1351" i="18"/>
  <c r="G1351" i="18"/>
  <c r="C1351" i="18"/>
  <c r="H1350" i="18"/>
  <c r="G1350" i="18"/>
  <c r="C1350" i="18"/>
  <c r="H1349" i="18"/>
  <c r="G1349" i="18"/>
  <c r="C1349" i="18"/>
  <c r="H1348" i="18"/>
  <c r="G1348" i="18"/>
  <c r="C1348" i="18"/>
  <c r="H1347" i="18"/>
  <c r="G1347" i="18"/>
  <c r="C1347" i="18"/>
  <c r="H1346" i="18"/>
  <c r="G1346" i="18"/>
  <c r="C1346" i="18"/>
  <c r="H1345" i="18"/>
  <c r="G1345" i="18"/>
  <c r="C1345" i="18"/>
  <c r="H1344" i="18"/>
  <c r="G1344" i="18"/>
  <c r="C1344" i="18"/>
  <c r="H1343" i="18"/>
  <c r="G1343" i="18"/>
  <c r="C1343" i="18"/>
  <c r="H1342" i="18"/>
  <c r="G1342" i="18"/>
  <c r="C1342" i="18"/>
  <c r="H1341" i="18"/>
  <c r="G1341" i="18"/>
  <c r="C1341" i="18"/>
  <c r="H1340" i="18"/>
  <c r="G1340" i="18"/>
  <c r="C1340" i="18"/>
  <c r="H1339" i="18"/>
  <c r="G1339" i="18"/>
  <c r="C1339" i="18"/>
  <c r="H1338" i="18"/>
  <c r="G1338" i="18"/>
  <c r="C1338" i="18"/>
  <c r="H1337" i="18"/>
  <c r="G1337" i="18"/>
  <c r="C1337" i="18"/>
  <c r="H1336" i="18"/>
  <c r="G1336" i="18"/>
  <c r="C1336" i="18"/>
  <c r="H1335" i="18"/>
  <c r="G1335" i="18"/>
  <c r="C1335" i="18"/>
  <c r="H1334" i="18"/>
  <c r="G1334" i="18"/>
  <c r="C1334" i="18"/>
  <c r="H1333" i="18"/>
  <c r="G1333" i="18"/>
  <c r="C1333" i="18"/>
  <c r="H1332" i="18"/>
  <c r="G1332" i="18"/>
  <c r="C1332" i="18"/>
  <c r="H1331" i="18"/>
  <c r="G1331" i="18"/>
  <c r="C1331" i="18"/>
  <c r="H1330" i="18"/>
  <c r="G1330" i="18"/>
  <c r="C1330" i="18"/>
  <c r="H1329" i="18"/>
  <c r="G1329" i="18"/>
  <c r="C1329" i="18"/>
  <c r="H1328" i="18"/>
  <c r="G1328" i="18"/>
  <c r="C1328" i="18"/>
  <c r="H1327" i="18"/>
  <c r="G1327" i="18"/>
  <c r="C1327" i="18"/>
  <c r="H1326" i="18"/>
  <c r="G1326" i="18"/>
  <c r="C1326" i="18"/>
  <c r="H1325" i="18"/>
  <c r="G1325" i="18"/>
  <c r="C1325" i="18"/>
  <c r="H1324" i="18"/>
  <c r="G1324" i="18"/>
  <c r="C1324" i="18"/>
  <c r="H1323" i="18"/>
  <c r="G1323" i="18"/>
  <c r="C1323" i="18"/>
  <c r="H1322" i="18"/>
  <c r="G1322" i="18"/>
  <c r="C1322" i="18"/>
  <c r="H1321" i="18"/>
  <c r="G1321" i="18"/>
  <c r="C1321" i="18"/>
  <c r="H1320" i="18"/>
  <c r="G1320" i="18"/>
  <c r="C1320" i="18"/>
  <c r="H1319" i="18"/>
  <c r="G1319" i="18"/>
  <c r="C1319" i="18"/>
  <c r="H1318" i="18"/>
  <c r="G1318" i="18"/>
  <c r="C1318" i="18"/>
  <c r="H1317" i="18"/>
  <c r="G1317" i="18"/>
  <c r="C1317" i="18"/>
  <c r="H1316" i="18"/>
  <c r="G1316" i="18"/>
  <c r="C1316" i="18"/>
  <c r="H1315" i="18"/>
  <c r="G1315" i="18"/>
  <c r="C1315" i="18"/>
  <c r="H1314" i="18"/>
  <c r="G1314" i="18"/>
  <c r="C1314" i="18"/>
  <c r="H1313" i="18"/>
  <c r="G1313" i="18"/>
  <c r="C1313" i="18"/>
  <c r="H1312" i="18"/>
  <c r="G1312" i="18"/>
  <c r="C1312" i="18"/>
  <c r="H1311" i="18"/>
  <c r="G1311" i="18"/>
  <c r="C1311" i="18"/>
  <c r="H1310" i="18"/>
  <c r="G1310" i="18"/>
  <c r="C1310" i="18"/>
  <c r="H1309" i="18"/>
  <c r="G1309" i="18"/>
  <c r="C1309" i="18"/>
  <c r="H1308" i="18"/>
  <c r="G1308" i="18"/>
  <c r="C1308" i="18"/>
  <c r="H1307" i="18"/>
  <c r="G1307" i="18"/>
  <c r="C1307" i="18"/>
  <c r="H1306" i="18"/>
  <c r="G1306" i="18"/>
  <c r="C1306" i="18"/>
  <c r="H1305" i="18"/>
  <c r="G1305" i="18"/>
  <c r="C1305" i="18"/>
  <c r="H1304" i="18"/>
  <c r="G1304" i="18"/>
  <c r="C1304" i="18"/>
  <c r="H1303" i="18"/>
  <c r="G1303" i="18"/>
  <c r="C1303" i="18"/>
  <c r="H1302" i="18"/>
  <c r="G1302" i="18"/>
  <c r="C1302" i="18"/>
  <c r="H1301" i="18"/>
  <c r="G1301" i="18"/>
  <c r="C1301" i="18"/>
  <c r="H1300" i="18"/>
  <c r="G1300" i="18"/>
  <c r="C1300" i="18"/>
  <c r="H1299" i="18"/>
  <c r="G1299" i="18"/>
  <c r="C1299" i="18"/>
  <c r="H1298" i="18"/>
  <c r="G1298" i="18"/>
  <c r="C1298" i="18"/>
  <c r="H1297" i="18"/>
  <c r="G1297" i="18"/>
  <c r="C1297" i="18"/>
  <c r="H1296" i="18"/>
  <c r="G1296" i="18"/>
  <c r="C1296" i="18"/>
  <c r="H1295" i="18"/>
  <c r="G1295" i="18"/>
  <c r="C1295" i="18"/>
  <c r="H1294" i="18"/>
  <c r="G1294" i="18"/>
  <c r="C1294" i="18"/>
  <c r="H1293" i="18"/>
  <c r="G1293" i="18"/>
  <c r="C1293" i="18"/>
  <c r="H1292" i="18"/>
  <c r="G1292" i="18"/>
  <c r="C1292" i="18"/>
  <c r="H1291" i="18"/>
  <c r="G1291" i="18"/>
  <c r="C1291" i="18"/>
  <c r="H1290" i="18"/>
  <c r="G1290" i="18"/>
  <c r="C1290" i="18"/>
  <c r="H1289" i="18"/>
  <c r="G1289" i="18"/>
  <c r="C1289" i="18"/>
  <c r="H1288" i="18"/>
  <c r="G1288" i="18"/>
  <c r="C1288" i="18"/>
  <c r="H1287" i="18"/>
  <c r="G1287" i="18"/>
  <c r="C1287" i="18"/>
  <c r="H1286" i="18"/>
  <c r="G1286" i="18"/>
  <c r="C1286" i="18"/>
  <c r="H1285" i="18"/>
  <c r="G1285" i="18"/>
  <c r="C1285" i="18"/>
  <c r="H1284" i="18"/>
  <c r="G1284" i="18"/>
  <c r="C1284" i="18"/>
  <c r="H1283" i="18"/>
  <c r="G1283" i="18"/>
  <c r="C1283" i="18"/>
  <c r="H1282" i="18"/>
  <c r="G1282" i="18"/>
  <c r="C1282" i="18"/>
  <c r="H1281" i="18"/>
  <c r="G1281" i="18"/>
  <c r="C1281" i="18"/>
  <c r="H1280" i="18"/>
  <c r="G1280" i="18"/>
  <c r="C1280" i="18"/>
  <c r="H1279" i="18"/>
  <c r="G1279" i="18"/>
  <c r="C1279" i="18"/>
  <c r="H1278" i="18"/>
  <c r="G1278" i="18"/>
  <c r="C1278" i="18"/>
  <c r="H1277" i="18"/>
  <c r="G1277" i="18"/>
  <c r="C1277" i="18"/>
  <c r="H1276" i="18"/>
  <c r="G1276" i="18"/>
  <c r="C1276" i="18"/>
  <c r="H1275" i="18"/>
  <c r="G1275" i="18"/>
  <c r="C1275" i="18"/>
  <c r="H1274" i="18"/>
  <c r="G1274" i="18"/>
  <c r="C1274" i="18"/>
  <c r="H1273" i="18"/>
  <c r="G1273" i="18"/>
  <c r="C1273" i="18"/>
  <c r="H1272" i="18"/>
  <c r="G1272" i="18"/>
  <c r="C1272" i="18"/>
  <c r="H1271" i="18"/>
  <c r="G1271" i="18"/>
  <c r="C1271" i="18"/>
  <c r="H1270" i="18"/>
  <c r="G1270" i="18"/>
  <c r="C1270" i="18"/>
  <c r="H1269" i="18"/>
  <c r="G1269" i="18"/>
  <c r="C1269" i="18"/>
  <c r="H1268" i="18"/>
  <c r="G1268" i="18"/>
  <c r="C1268" i="18"/>
  <c r="H1267" i="18"/>
  <c r="G1267" i="18"/>
  <c r="C1267" i="18"/>
  <c r="H1266" i="18"/>
  <c r="G1266" i="18"/>
  <c r="C1266" i="18"/>
  <c r="H1265" i="18"/>
  <c r="G1265" i="18"/>
  <c r="C1265" i="18"/>
  <c r="H1264" i="18"/>
  <c r="G1264" i="18"/>
  <c r="C1264" i="18"/>
  <c r="H1263" i="18"/>
  <c r="G1263" i="18"/>
  <c r="C1263" i="18"/>
  <c r="H1262" i="18"/>
  <c r="G1262" i="18"/>
  <c r="C1262" i="18"/>
  <c r="H1261" i="18"/>
  <c r="G1261" i="18"/>
  <c r="C1261" i="18"/>
  <c r="H1260" i="18"/>
  <c r="G1260" i="18"/>
  <c r="C1260" i="18"/>
  <c r="H1259" i="18"/>
  <c r="G1259" i="18"/>
  <c r="C1259" i="18"/>
  <c r="H1258" i="18"/>
  <c r="G1258" i="18"/>
  <c r="C1258" i="18"/>
  <c r="H1257" i="18"/>
  <c r="G1257" i="18"/>
  <c r="C1257" i="18"/>
  <c r="H1256" i="18"/>
  <c r="G1256" i="18"/>
  <c r="C1256" i="18"/>
  <c r="H1255" i="18"/>
  <c r="G1255" i="18"/>
  <c r="C1255" i="18"/>
  <c r="H1254" i="18"/>
  <c r="G1254" i="18"/>
  <c r="C1254" i="18"/>
  <c r="H1253" i="18"/>
  <c r="G1253" i="18"/>
  <c r="C1253" i="18"/>
  <c r="H1252" i="18"/>
  <c r="G1252" i="18"/>
  <c r="C1252" i="18"/>
  <c r="H1251" i="18"/>
  <c r="G1251" i="18"/>
  <c r="C1251" i="18"/>
  <c r="H1250" i="18"/>
  <c r="G1250" i="18"/>
  <c r="C1250" i="18"/>
  <c r="H1249" i="18"/>
  <c r="G1249" i="18"/>
  <c r="C1249" i="18"/>
  <c r="H1248" i="18"/>
  <c r="G1248" i="18"/>
  <c r="C1248" i="18"/>
  <c r="H1247" i="18"/>
  <c r="G1247" i="18"/>
  <c r="C1247" i="18"/>
  <c r="H1246" i="18"/>
  <c r="G1246" i="18"/>
  <c r="C1246" i="18"/>
  <c r="H1245" i="18"/>
  <c r="G1245" i="18"/>
  <c r="C1245" i="18"/>
  <c r="H1244" i="18"/>
  <c r="G1244" i="18"/>
  <c r="C1244" i="18"/>
  <c r="H1243" i="18"/>
  <c r="G1243" i="18"/>
  <c r="C1243" i="18"/>
  <c r="H1242" i="18"/>
  <c r="G1242" i="18"/>
  <c r="C1242" i="18"/>
  <c r="H1241" i="18"/>
  <c r="G1241" i="18"/>
  <c r="C1241" i="18"/>
  <c r="H1240" i="18"/>
  <c r="G1240" i="18"/>
  <c r="C1240" i="18"/>
  <c r="H1239" i="18"/>
  <c r="G1239" i="18"/>
  <c r="C1239" i="18"/>
  <c r="H1238" i="18"/>
  <c r="G1238" i="18"/>
  <c r="C1238" i="18"/>
  <c r="H1237" i="18"/>
  <c r="G1237" i="18"/>
  <c r="C1237" i="18"/>
  <c r="H1236" i="18"/>
  <c r="G1236" i="18"/>
  <c r="C1236" i="18"/>
  <c r="H1235" i="18"/>
  <c r="G1235" i="18"/>
  <c r="C1235" i="18"/>
  <c r="H1234" i="18"/>
  <c r="G1234" i="18"/>
  <c r="C1234" i="18"/>
  <c r="H1233" i="18"/>
  <c r="G1233" i="18"/>
  <c r="C1233" i="18"/>
  <c r="H1232" i="18"/>
  <c r="G1232" i="18"/>
  <c r="C1232" i="18"/>
  <c r="H1231" i="18"/>
  <c r="G1231" i="18"/>
  <c r="C1231" i="18"/>
  <c r="H1230" i="18"/>
  <c r="G1230" i="18"/>
  <c r="C1230" i="18"/>
  <c r="H1229" i="18"/>
  <c r="G1229" i="18"/>
  <c r="C1229" i="18"/>
  <c r="H1228" i="18"/>
  <c r="G1228" i="18"/>
  <c r="C1228" i="18"/>
  <c r="H1227" i="18"/>
  <c r="G1227" i="18"/>
  <c r="C1227" i="18"/>
  <c r="H1226" i="18"/>
  <c r="G1226" i="18"/>
  <c r="C1226" i="18"/>
  <c r="H1225" i="18"/>
  <c r="G1225" i="18"/>
  <c r="C1225" i="18"/>
  <c r="H1224" i="18"/>
  <c r="G1224" i="18"/>
  <c r="C1224" i="18"/>
  <c r="H1223" i="18"/>
  <c r="G1223" i="18"/>
  <c r="C1223" i="18"/>
  <c r="H1222" i="18"/>
  <c r="G1222" i="18"/>
  <c r="C1222" i="18"/>
  <c r="H1221" i="18"/>
  <c r="G1221" i="18"/>
  <c r="C1221" i="18"/>
  <c r="H1220" i="18"/>
  <c r="G1220" i="18"/>
  <c r="C1220" i="18"/>
  <c r="H1219" i="18"/>
  <c r="G1219" i="18"/>
  <c r="C1219" i="18"/>
  <c r="H1218" i="18"/>
  <c r="G1218" i="18"/>
  <c r="C1218" i="18"/>
  <c r="H1217" i="18"/>
  <c r="G1217" i="18"/>
  <c r="C1217" i="18"/>
  <c r="H1216" i="18"/>
  <c r="G1216" i="18"/>
  <c r="C1216" i="18"/>
  <c r="H1215" i="18"/>
  <c r="G1215" i="18"/>
  <c r="C1215" i="18"/>
  <c r="H1214" i="18"/>
  <c r="G1214" i="18"/>
  <c r="C1214" i="18"/>
  <c r="H1213" i="18"/>
  <c r="G1213" i="18"/>
  <c r="C1213" i="18"/>
  <c r="H1212" i="18"/>
  <c r="G1212" i="18"/>
  <c r="C1212" i="18"/>
  <c r="H1211" i="18"/>
  <c r="G1211" i="18"/>
  <c r="C1211" i="18"/>
  <c r="H1210" i="18"/>
  <c r="G1210" i="18"/>
  <c r="C1210" i="18"/>
  <c r="H1209" i="18"/>
  <c r="G1209" i="18"/>
  <c r="C1209" i="18"/>
  <c r="H1208" i="18"/>
  <c r="G1208" i="18"/>
  <c r="C1208" i="18"/>
  <c r="H1207" i="18"/>
  <c r="G1207" i="18"/>
  <c r="C1207" i="18"/>
  <c r="H1206" i="18"/>
  <c r="G1206" i="18"/>
  <c r="C1206" i="18"/>
  <c r="H1205" i="18"/>
  <c r="G1205" i="18"/>
  <c r="C1205" i="18"/>
  <c r="H1204" i="18"/>
  <c r="G1204" i="18"/>
  <c r="C1204" i="18"/>
  <c r="H1203" i="18"/>
  <c r="G1203" i="18"/>
  <c r="C1203" i="18"/>
  <c r="H1202" i="18"/>
  <c r="G1202" i="18"/>
  <c r="C1202" i="18"/>
  <c r="H1201" i="18"/>
  <c r="G1201" i="18"/>
  <c r="C1201" i="18"/>
  <c r="H1200" i="18"/>
  <c r="G1200" i="18"/>
  <c r="C1200" i="18"/>
  <c r="H1199" i="18"/>
  <c r="G1199" i="18"/>
  <c r="C1199" i="18"/>
  <c r="H1198" i="18"/>
  <c r="G1198" i="18"/>
  <c r="C1198" i="18"/>
  <c r="H1197" i="18"/>
  <c r="G1197" i="18"/>
  <c r="C1197" i="18"/>
  <c r="H1196" i="18"/>
  <c r="G1196" i="18"/>
  <c r="C1196" i="18"/>
  <c r="H1195" i="18"/>
  <c r="G1195" i="18"/>
  <c r="C1195" i="18"/>
  <c r="H1194" i="18"/>
  <c r="G1194" i="18"/>
  <c r="C1194" i="18"/>
  <c r="H1193" i="18"/>
  <c r="G1193" i="18"/>
  <c r="C1193" i="18"/>
  <c r="H1192" i="18"/>
  <c r="G1192" i="18"/>
  <c r="C1192" i="18"/>
  <c r="H1191" i="18"/>
  <c r="G1191" i="18"/>
  <c r="C1191" i="18"/>
  <c r="H1190" i="18"/>
  <c r="G1190" i="18"/>
  <c r="C1190" i="18"/>
  <c r="H1189" i="18"/>
  <c r="G1189" i="18"/>
  <c r="C1189" i="18"/>
  <c r="H1188" i="18"/>
  <c r="G1188" i="18"/>
  <c r="C1188" i="18"/>
  <c r="H1187" i="18"/>
  <c r="G1187" i="18"/>
  <c r="C1187" i="18"/>
  <c r="H1186" i="18"/>
  <c r="G1186" i="18"/>
  <c r="C1186" i="18"/>
  <c r="H1185" i="18"/>
  <c r="G1185" i="18"/>
  <c r="C1185" i="18"/>
  <c r="H1184" i="18"/>
  <c r="G1184" i="18"/>
  <c r="C1184" i="18"/>
  <c r="H1183" i="18"/>
  <c r="G1183" i="18"/>
  <c r="C1183" i="18"/>
  <c r="H1182" i="18"/>
  <c r="G1182" i="18"/>
  <c r="C1182" i="18"/>
  <c r="H1181" i="18"/>
  <c r="G1181" i="18"/>
  <c r="C1181" i="18"/>
  <c r="H1180" i="18"/>
  <c r="G1180" i="18"/>
  <c r="C1180" i="18"/>
  <c r="H1179" i="18"/>
  <c r="G1179" i="18"/>
  <c r="C1179" i="18"/>
  <c r="H1178" i="18"/>
  <c r="G1178" i="18"/>
  <c r="C1178" i="18"/>
  <c r="H1177" i="18"/>
  <c r="G1177" i="18"/>
  <c r="C1177" i="18"/>
  <c r="H1176" i="18"/>
  <c r="G1176" i="18"/>
  <c r="C1176" i="18"/>
  <c r="H1175" i="18"/>
  <c r="G1175" i="18"/>
  <c r="C1175" i="18"/>
  <c r="H1174" i="18"/>
  <c r="G1174" i="18"/>
  <c r="C1174" i="18"/>
  <c r="H1173" i="18"/>
  <c r="G1173" i="18"/>
  <c r="C1173" i="18"/>
  <c r="H1172" i="18"/>
  <c r="G1172" i="18"/>
  <c r="C1172" i="18"/>
  <c r="H1171" i="18"/>
  <c r="G1171" i="18"/>
  <c r="C1171" i="18"/>
  <c r="H1170" i="18"/>
  <c r="G1170" i="18"/>
  <c r="C1170" i="18"/>
  <c r="H1169" i="18"/>
  <c r="G1169" i="18"/>
  <c r="C1169" i="18"/>
  <c r="H1168" i="18"/>
  <c r="G1168" i="18"/>
  <c r="C1168" i="18"/>
  <c r="H1167" i="18"/>
  <c r="G1167" i="18"/>
  <c r="C1167" i="18"/>
  <c r="H1166" i="18"/>
  <c r="G1166" i="18"/>
  <c r="C1166" i="18"/>
  <c r="H1165" i="18"/>
  <c r="G1165" i="18"/>
  <c r="C1165" i="18"/>
  <c r="H1164" i="18"/>
  <c r="G1164" i="18"/>
  <c r="C1164" i="18"/>
  <c r="H1163" i="18"/>
  <c r="G1163" i="18"/>
  <c r="C1163" i="18"/>
  <c r="H1162" i="18"/>
  <c r="G1162" i="18"/>
  <c r="C1162" i="18"/>
  <c r="H1161" i="18"/>
  <c r="G1161" i="18"/>
  <c r="C1161" i="18"/>
  <c r="H1160" i="18"/>
  <c r="G1160" i="18"/>
  <c r="C1160" i="18"/>
  <c r="H1159" i="18"/>
  <c r="G1159" i="18"/>
  <c r="C1159" i="18"/>
  <c r="H1158" i="18"/>
  <c r="G1158" i="18"/>
  <c r="C1158" i="18"/>
  <c r="H1157" i="18"/>
  <c r="G1157" i="18"/>
  <c r="C1157" i="18"/>
  <c r="H1156" i="18"/>
  <c r="G1156" i="18"/>
  <c r="C1156" i="18"/>
  <c r="H1155" i="18"/>
  <c r="G1155" i="18"/>
  <c r="C1155" i="18"/>
  <c r="H1154" i="18"/>
  <c r="G1154" i="18"/>
  <c r="C1154" i="18"/>
  <c r="H1153" i="18"/>
  <c r="G1153" i="18"/>
  <c r="C1153" i="18"/>
  <c r="H1152" i="18"/>
  <c r="G1152" i="18"/>
  <c r="C1152" i="18"/>
  <c r="H1151" i="18"/>
  <c r="G1151" i="18"/>
  <c r="C1151" i="18"/>
  <c r="H1150" i="18"/>
  <c r="G1150" i="18"/>
  <c r="C1150" i="18"/>
  <c r="H1149" i="18"/>
  <c r="G1149" i="18"/>
  <c r="C1149" i="18"/>
  <c r="H1148" i="18"/>
  <c r="G1148" i="18"/>
  <c r="C1148" i="18"/>
  <c r="H1147" i="18"/>
  <c r="G1147" i="18"/>
  <c r="C1147" i="18"/>
  <c r="H1146" i="18"/>
  <c r="G1146" i="18"/>
  <c r="C1146" i="18"/>
  <c r="H1145" i="18"/>
  <c r="G1145" i="18"/>
  <c r="C1145" i="18"/>
  <c r="H1144" i="18"/>
  <c r="G1144" i="18"/>
  <c r="C1144" i="18"/>
  <c r="H1143" i="18"/>
  <c r="G1143" i="18"/>
  <c r="C1143" i="18"/>
  <c r="H1142" i="18"/>
  <c r="G1142" i="18"/>
  <c r="C1142" i="18"/>
  <c r="H1141" i="18"/>
  <c r="G1141" i="18"/>
  <c r="C1141" i="18"/>
  <c r="H1140" i="18"/>
  <c r="G1140" i="18"/>
  <c r="C1140" i="18"/>
  <c r="H1139" i="18"/>
  <c r="G1139" i="18"/>
  <c r="C1139" i="18"/>
  <c r="H1138" i="18"/>
  <c r="G1138" i="18"/>
  <c r="C1138" i="18"/>
  <c r="H1137" i="18"/>
  <c r="G1137" i="18"/>
  <c r="C1137" i="18"/>
  <c r="H1136" i="18"/>
  <c r="G1136" i="18"/>
  <c r="C1136" i="18"/>
  <c r="H1135" i="18"/>
  <c r="G1135" i="18"/>
  <c r="C1135" i="18"/>
  <c r="H1134" i="18"/>
  <c r="G1134" i="18"/>
  <c r="C1134" i="18"/>
  <c r="H1133" i="18"/>
  <c r="G1133" i="18"/>
  <c r="C1133" i="18"/>
  <c r="H1132" i="18"/>
  <c r="G1132" i="18"/>
  <c r="C1132" i="18"/>
  <c r="H1131" i="18"/>
  <c r="G1131" i="18"/>
  <c r="C1131" i="18"/>
  <c r="H1130" i="18"/>
  <c r="G1130" i="18"/>
  <c r="C1130" i="18"/>
  <c r="H1129" i="18"/>
  <c r="G1129" i="18"/>
  <c r="C1129" i="18"/>
  <c r="H1128" i="18"/>
  <c r="G1128" i="18"/>
  <c r="C1128" i="18"/>
  <c r="H1127" i="18"/>
  <c r="G1127" i="18"/>
  <c r="C1127" i="18"/>
  <c r="H1126" i="18"/>
  <c r="G1126" i="18"/>
  <c r="C1126" i="18"/>
  <c r="H1125" i="18"/>
  <c r="G1125" i="18"/>
  <c r="C1125" i="18"/>
  <c r="H1124" i="18"/>
  <c r="G1124" i="18"/>
  <c r="C1124" i="18"/>
  <c r="H1123" i="18"/>
  <c r="G1123" i="18"/>
  <c r="C1123" i="18"/>
  <c r="H1122" i="18"/>
  <c r="G1122" i="18"/>
  <c r="C1122" i="18"/>
  <c r="H1121" i="18"/>
  <c r="G1121" i="18"/>
  <c r="C1121" i="18"/>
  <c r="H1120" i="18"/>
  <c r="G1120" i="18"/>
  <c r="C1120" i="18"/>
  <c r="H1119" i="18"/>
  <c r="G1119" i="18"/>
  <c r="C1119" i="18"/>
  <c r="H1118" i="18"/>
  <c r="G1118" i="18"/>
  <c r="C1118" i="18"/>
  <c r="H1117" i="18"/>
  <c r="G1117" i="18"/>
  <c r="C1117" i="18"/>
  <c r="H1116" i="18"/>
  <c r="G1116" i="18"/>
  <c r="C1116" i="18"/>
  <c r="H1115" i="18"/>
  <c r="G1115" i="18"/>
  <c r="C1115" i="18"/>
  <c r="H1114" i="18"/>
  <c r="G1114" i="18"/>
  <c r="C1114" i="18"/>
  <c r="H1113" i="18"/>
  <c r="G1113" i="18"/>
  <c r="C1113" i="18"/>
  <c r="H1112" i="18"/>
  <c r="G1112" i="18"/>
  <c r="C1112" i="18"/>
  <c r="H1111" i="18"/>
  <c r="G1111" i="18"/>
  <c r="C1111" i="18"/>
  <c r="H1110" i="18"/>
  <c r="G1110" i="18"/>
  <c r="C1110" i="18"/>
  <c r="H1109" i="18"/>
  <c r="G1109" i="18"/>
  <c r="C1109" i="18"/>
  <c r="H1108" i="18"/>
  <c r="G1108" i="18"/>
  <c r="C1108" i="18"/>
  <c r="H1107" i="18"/>
  <c r="G1107" i="18"/>
  <c r="C1107" i="18"/>
  <c r="H1106" i="18"/>
  <c r="G1106" i="18"/>
  <c r="C1106" i="18"/>
  <c r="H1105" i="18"/>
  <c r="G1105" i="18"/>
  <c r="C1105" i="18"/>
  <c r="H1104" i="18"/>
  <c r="G1104" i="18"/>
  <c r="C1104" i="18"/>
  <c r="H1103" i="18"/>
  <c r="G1103" i="18"/>
  <c r="C1103" i="18"/>
  <c r="H1102" i="18"/>
  <c r="G1102" i="18"/>
  <c r="C1102" i="18"/>
  <c r="H1101" i="18"/>
  <c r="G1101" i="18"/>
  <c r="C1101" i="18"/>
  <c r="H1100" i="18"/>
  <c r="G1100" i="18"/>
  <c r="C1100" i="18"/>
  <c r="H1099" i="18"/>
  <c r="G1099" i="18"/>
  <c r="C1099" i="18"/>
  <c r="H1098" i="18"/>
  <c r="G1098" i="18"/>
  <c r="C1098" i="18"/>
  <c r="H1097" i="18"/>
  <c r="G1097" i="18"/>
  <c r="C1097" i="18"/>
  <c r="H1096" i="18"/>
  <c r="G1096" i="18"/>
  <c r="C1096" i="18"/>
  <c r="H1095" i="18"/>
  <c r="G1095" i="18"/>
  <c r="C1095" i="18"/>
  <c r="H1094" i="18"/>
  <c r="G1094" i="18"/>
  <c r="C1094" i="18"/>
  <c r="H1093" i="18"/>
  <c r="G1093" i="18"/>
  <c r="C1093" i="18"/>
  <c r="H1092" i="18"/>
  <c r="G1092" i="18"/>
  <c r="C1092" i="18"/>
  <c r="H1091" i="18"/>
  <c r="G1091" i="18"/>
  <c r="C1091" i="18"/>
  <c r="H1090" i="18"/>
  <c r="G1090" i="18"/>
  <c r="C1090" i="18"/>
  <c r="H1089" i="18"/>
  <c r="G1089" i="18"/>
  <c r="C1089" i="18"/>
  <c r="H1088" i="18"/>
  <c r="G1088" i="18"/>
  <c r="C1088" i="18"/>
  <c r="H1087" i="18"/>
  <c r="G1087" i="18"/>
  <c r="C1087" i="18"/>
  <c r="H1086" i="18"/>
  <c r="G1086" i="18"/>
  <c r="C1086" i="18"/>
  <c r="H1085" i="18"/>
  <c r="G1085" i="18"/>
  <c r="C1085" i="18"/>
  <c r="H1084" i="18"/>
  <c r="G1084" i="18"/>
  <c r="C1084" i="18"/>
  <c r="H1083" i="18"/>
  <c r="G1083" i="18"/>
  <c r="C1083" i="18"/>
  <c r="H1082" i="18"/>
  <c r="G1082" i="18"/>
  <c r="C1082" i="18"/>
  <c r="H1081" i="18"/>
  <c r="G1081" i="18"/>
  <c r="C1081" i="18"/>
  <c r="H1080" i="18"/>
  <c r="G1080" i="18"/>
  <c r="C1080" i="18"/>
  <c r="H1079" i="18"/>
  <c r="G1079" i="18"/>
  <c r="C1079" i="18"/>
  <c r="H1078" i="18"/>
  <c r="G1078" i="18"/>
  <c r="C1078" i="18"/>
  <c r="H1077" i="18"/>
  <c r="G1077" i="18"/>
  <c r="C1077" i="18"/>
  <c r="H1076" i="18"/>
  <c r="G1076" i="18"/>
  <c r="C1076" i="18"/>
  <c r="H1075" i="18"/>
  <c r="G1075" i="18"/>
  <c r="C1075" i="18"/>
  <c r="H1074" i="18"/>
  <c r="G1074" i="18"/>
  <c r="C1074" i="18"/>
  <c r="H1073" i="18"/>
  <c r="G1073" i="18"/>
  <c r="C1073" i="18"/>
  <c r="H1072" i="18"/>
  <c r="G1072" i="18"/>
  <c r="C1072" i="18"/>
  <c r="H1071" i="18"/>
  <c r="G1071" i="18"/>
  <c r="C1071" i="18"/>
  <c r="H1070" i="18"/>
  <c r="G1070" i="18"/>
  <c r="C1070" i="18"/>
  <c r="H1069" i="18"/>
  <c r="G1069" i="18"/>
  <c r="C1069" i="18"/>
  <c r="H1068" i="18"/>
  <c r="G1068" i="18"/>
  <c r="C1068" i="18"/>
  <c r="H1067" i="18"/>
  <c r="G1067" i="18"/>
  <c r="C1067" i="18"/>
  <c r="H1066" i="18"/>
  <c r="G1066" i="18"/>
  <c r="C1066" i="18"/>
  <c r="H1065" i="18"/>
  <c r="G1065" i="18"/>
  <c r="C1065" i="18"/>
  <c r="H1064" i="18"/>
  <c r="G1064" i="18"/>
  <c r="C1064" i="18"/>
  <c r="H1063" i="18"/>
  <c r="G1063" i="18"/>
  <c r="C1063" i="18"/>
  <c r="H1062" i="18"/>
  <c r="G1062" i="18"/>
  <c r="C1062" i="18"/>
  <c r="H1061" i="18"/>
  <c r="G1061" i="18"/>
  <c r="C1061" i="18"/>
  <c r="H1060" i="18"/>
  <c r="G1060" i="18"/>
  <c r="C1060" i="18"/>
  <c r="H1059" i="18"/>
  <c r="G1059" i="18"/>
  <c r="C1059" i="18"/>
  <c r="H1058" i="18"/>
  <c r="G1058" i="18"/>
  <c r="C1058" i="18"/>
  <c r="H1057" i="18"/>
  <c r="G1057" i="18"/>
  <c r="C1057" i="18"/>
  <c r="H1056" i="18"/>
  <c r="G1056" i="18"/>
  <c r="C1056" i="18"/>
  <c r="H1055" i="18"/>
  <c r="G1055" i="18"/>
  <c r="C1055" i="18"/>
  <c r="H1054" i="18"/>
  <c r="G1054" i="18"/>
  <c r="C1054" i="18"/>
  <c r="H1053" i="18"/>
  <c r="G1053" i="18"/>
  <c r="C1053" i="18"/>
  <c r="H1052" i="18"/>
  <c r="G1052" i="18"/>
  <c r="C1052" i="18"/>
  <c r="H1051" i="18"/>
  <c r="G1051" i="18"/>
  <c r="C1051" i="18"/>
  <c r="H1050" i="18"/>
  <c r="G1050" i="18"/>
  <c r="C1050" i="18"/>
  <c r="H1049" i="18"/>
  <c r="G1049" i="18"/>
  <c r="C1049" i="18"/>
  <c r="H1048" i="18"/>
  <c r="G1048" i="18"/>
  <c r="C1048" i="18"/>
  <c r="H1047" i="18"/>
  <c r="G1047" i="18"/>
  <c r="C1047" i="18"/>
  <c r="H1046" i="18"/>
  <c r="G1046" i="18"/>
  <c r="C1046" i="18"/>
  <c r="H1045" i="18"/>
  <c r="G1045" i="18"/>
  <c r="C1045" i="18"/>
  <c r="H1044" i="18"/>
  <c r="G1044" i="18"/>
  <c r="C1044" i="18"/>
  <c r="H1043" i="18"/>
  <c r="G1043" i="18"/>
  <c r="C1043" i="18"/>
  <c r="H1042" i="18"/>
  <c r="G1042" i="18"/>
  <c r="C1042" i="18"/>
  <c r="H1041" i="18"/>
  <c r="G1041" i="18"/>
  <c r="C1041" i="18"/>
  <c r="H1040" i="18"/>
  <c r="G1040" i="18"/>
  <c r="C1040" i="18"/>
  <c r="H1039" i="18"/>
  <c r="G1039" i="18"/>
  <c r="C1039" i="18"/>
  <c r="H1038" i="18"/>
  <c r="G1038" i="18"/>
  <c r="C1038" i="18"/>
  <c r="H1037" i="18"/>
  <c r="G1037" i="18"/>
  <c r="C1037" i="18"/>
  <c r="H1036" i="18"/>
  <c r="G1036" i="18"/>
  <c r="C1036" i="18"/>
  <c r="H1035" i="18"/>
  <c r="G1035" i="18"/>
  <c r="C1035" i="18"/>
  <c r="H1034" i="18"/>
  <c r="G1034" i="18"/>
  <c r="C1034" i="18"/>
  <c r="H1033" i="18"/>
  <c r="G1033" i="18"/>
  <c r="C1033" i="18"/>
  <c r="H1032" i="18"/>
  <c r="G1032" i="18"/>
  <c r="C1032" i="18"/>
  <c r="H1031" i="18"/>
  <c r="G1031" i="18"/>
  <c r="C1031" i="18"/>
  <c r="H1030" i="18"/>
  <c r="G1030" i="18"/>
  <c r="C1030" i="18"/>
  <c r="H1029" i="18"/>
  <c r="G1029" i="18"/>
  <c r="C1029" i="18"/>
  <c r="H1028" i="18"/>
  <c r="G1028" i="18"/>
  <c r="C1028" i="18"/>
  <c r="H1027" i="18"/>
  <c r="G1027" i="18"/>
  <c r="C1027" i="18"/>
  <c r="H1026" i="18"/>
  <c r="G1026" i="18"/>
  <c r="C1026" i="18"/>
  <c r="H1025" i="18"/>
  <c r="G1025" i="18"/>
  <c r="C1025" i="18"/>
  <c r="H1024" i="18"/>
  <c r="G1024" i="18"/>
  <c r="C1024" i="18"/>
  <c r="H1023" i="18"/>
  <c r="G1023" i="18"/>
  <c r="C1023" i="18"/>
  <c r="H1022" i="18"/>
  <c r="G1022" i="18"/>
  <c r="C1022" i="18"/>
  <c r="H1021" i="18"/>
  <c r="G1021" i="18"/>
  <c r="C1021" i="18"/>
  <c r="H1020" i="18"/>
  <c r="G1020" i="18"/>
  <c r="C1020" i="18"/>
  <c r="H1019" i="18"/>
  <c r="G1019" i="18"/>
  <c r="C1019" i="18"/>
  <c r="H1018" i="18"/>
  <c r="G1018" i="18"/>
  <c r="C1018" i="18"/>
  <c r="H1017" i="18"/>
  <c r="G1017" i="18"/>
  <c r="C1017" i="18"/>
  <c r="H1016" i="18"/>
  <c r="G1016" i="18"/>
  <c r="C1016" i="18"/>
  <c r="H1015" i="18"/>
  <c r="G1015" i="18"/>
  <c r="C1015" i="18"/>
  <c r="H1014" i="18"/>
  <c r="G1014" i="18"/>
  <c r="C1014" i="18"/>
  <c r="H1013" i="18"/>
  <c r="G1013" i="18"/>
  <c r="C1013" i="18"/>
  <c r="H1012" i="18"/>
  <c r="G1012" i="18"/>
  <c r="C1012" i="18"/>
  <c r="H1011" i="18"/>
  <c r="G1011" i="18"/>
  <c r="C1011" i="18"/>
  <c r="H1010" i="18"/>
  <c r="G1010" i="18"/>
  <c r="C1010" i="18"/>
  <c r="H1009" i="18"/>
  <c r="G1009" i="18"/>
  <c r="C1009" i="18"/>
  <c r="H1008" i="18"/>
  <c r="G1008" i="18"/>
  <c r="C1008" i="18"/>
  <c r="H1007" i="18"/>
  <c r="G1007" i="18"/>
  <c r="C1007" i="18"/>
  <c r="H1006" i="18"/>
  <c r="G1006" i="18"/>
  <c r="C1006" i="18"/>
  <c r="H1005" i="18"/>
  <c r="G1005" i="18"/>
  <c r="C1005" i="18"/>
  <c r="H1004" i="18"/>
  <c r="G1004" i="18"/>
  <c r="C1004" i="18"/>
  <c r="H1003" i="18"/>
  <c r="G1003" i="18"/>
  <c r="C1003" i="18"/>
  <c r="H1002" i="18"/>
  <c r="G1002" i="18"/>
  <c r="C1002" i="18"/>
  <c r="H1001" i="18"/>
  <c r="G1001" i="18"/>
  <c r="C1001" i="18"/>
  <c r="H1000" i="18"/>
  <c r="G1000" i="18"/>
  <c r="C1000" i="18"/>
  <c r="H999" i="18"/>
  <c r="G999" i="18"/>
  <c r="C999" i="18"/>
  <c r="H998" i="18"/>
  <c r="G998" i="18"/>
  <c r="C998" i="18"/>
  <c r="H997" i="18"/>
  <c r="G997" i="18"/>
  <c r="C997" i="18"/>
  <c r="H996" i="18"/>
  <c r="G996" i="18"/>
  <c r="C996" i="18"/>
  <c r="H995" i="18"/>
  <c r="G995" i="18"/>
  <c r="C995" i="18"/>
  <c r="H994" i="18"/>
  <c r="G994" i="18"/>
  <c r="C994" i="18"/>
  <c r="H993" i="18"/>
  <c r="G993" i="18"/>
  <c r="C993" i="18"/>
  <c r="H992" i="18"/>
  <c r="G992" i="18"/>
  <c r="C992" i="18"/>
  <c r="H991" i="18"/>
  <c r="G991" i="18"/>
  <c r="C991" i="18"/>
  <c r="H990" i="18"/>
  <c r="G990" i="18"/>
  <c r="C990" i="18"/>
  <c r="H989" i="18"/>
  <c r="G989" i="18"/>
  <c r="C989" i="18"/>
  <c r="H988" i="18"/>
  <c r="G988" i="18"/>
  <c r="C988" i="18"/>
  <c r="H987" i="18"/>
  <c r="G987" i="18"/>
  <c r="C987" i="18"/>
  <c r="H986" i="18"/>
  <c r="G986" i="18"/>
  <c r="C986" i="18"/>
  <c r="H985" i="18"/>
  <c r="G985" i="18"/>
  <c r="C985" i="18"/>
  <c r="H984" i="18"/>
  <c r="G984" i="18"/>
  <c r="C984" i="18"/>
  <c r="H983" i="18"/>
  <c r="G983" i="18"/>
  <c r="C983" i="18"/>
  <c r="H982" i="18"/>
  <c r="G982" i="18"/>
  <c r="C982" i="18"/>
  <c r="H981" i="18"/>
  <c r="G981" i="18"/>
  <c r="C981" i="18"/>
  <c r="H980" i="18"/>
  <c r="G980" i="18"/>
  <c r="C980" i="18"/>
  <c r="H979" i="18"/>
  <c r="G979" i="18"/>
  <c r="C979" i="18"/>
  <c r="H978" i="18"/>
  <c r="G978" i="18"/>
  <c r="C978" i="18"/>
  <c r="H977" i="18"/>
  <c r="G977" i="18"/>
  <c r="C977" i="18"/>
  <c r="H976" i="18"/>
  <c r="G976" i="18"/>
  <c r="C976" i="18"/>
  <c r="H975" i="18"/>
  <c r="G975" i="18"/>
  <c r="C975" i="18"/>
  <c r="H974" i="18"/>
  <c r="G974" i="18"/>
  <c r="C974" i="18"/>
  <c r="H973" i="18"/>
  <c r="G973" i="18"/>
  <c r="C973" i="18"/>
  <c r="H972" i="18"/>
  <c r="G972" i="18"/>
  <c r="C972" i="18"/>
  <c r="H971" i="18"/>
  <c r="G971" i="18"/>
  <c r="C971" i="18"/>
  <c r="H970" i="18"/>
  <c r="G970" i="18"/>
  <c r="C970" i="18"/>
  <c r="H969" i="18"/>
  <c r="G969" i="18"/>
  <c r="C969" i="18"/>
  <c r="H968" i="18"/>
  <c r="G968" i="18"/>
  <c r="C968" i="18"/>
  <c r="H967" i="18"/>
  <c r="G967" i="18"/>
  <c r="C967" i="18"/>
  <c r="H966" i="18"/>
  <c r="G966" i="18"/>
  <c r="C966" i="18"/>
  <c r="H965" i="18"/>
  <c r="G965" i="18"/>
  <c r="C965" i="18"/>
  <c r="H964" i="18"/>
  <c r="G964" i="18"/>
  <c r="C964" i="18"/>
  <c r="H963" i="18"/>
  <c r="G963" i="18"/>
  <c r="C963" i="18"/>
  <c r="H962" i="18"/>
  <c r="G962" i="18"/>
  <c r="C962" i="18"/>
  <c r="H961" i="18"/>
  <c r="G961" i="18"/>
  <c r="C961" i="18"/>
  <c r="H960" i="18"/>
  <c r="G960" i="18"/>
  <c r="C960" i="18"/>
  <c r="H959" i="18"/>
  <c r="G959" i="18"/>
  <c r="C959" i="18"/>
  <c r="H958" i="18"/>
  <c r="G958" i="18"/>
  <c r="C958" i="18"/>
  <c r="H957" i="18"/>
  <c r="G957" i="18"/>
  <c r="C957" i="18"/>
  <c r="H956" i="18"/>
  <c r="G956" i="18"/>
  <c r="C956" i="18"/>
  <c r="H955" i="18"/>
  <c r="G955" i="18"/>
  <c r="C955" i="18"/>
  <c r="H954" i="18"/>
  <c r="G954" i="18"/>
  <c r="C954" i="18"/>
  <c r="H953" i="18"/>
  <c r="G953" i="18"/>
  <c r="C953" i="18"/>
  <c r="H952" i="18"/>
  <c r="G952" i="18"/>
  <c r="C952" i="18"/>
  <c r="H951" i="18"/>
  <c r="G951" i="18"/>
  <c r="C951" i="18"/>
  <c r="H950" i="18"/>
  <c r="G950" i="18"/>
  <c r="C950" i="18"/>
  <c r="H949" i="18"/>
  <c r="G949" i="18"/>
  <c r="C949" i="18"/>
  <c r="H948" i="18"/>
  <c r="G948" i="18"/>
  <c r="C948" i="18"/>
  <c r="H947" i="18"/>
  <c r="G947" i="18"/>
  <c r="C947" i="18"/>
  <c r="H946" i="18"/>
  <c r="G946" i="18"/>
  <c r="C946" i="18"/>
  <c r="H945" i="18"/>
  <c r="G945" i="18"/>
  <c r="C945" i="18"/>
  <c r="H944" i="18"/>
  <c r="G944" i="18"/>
  <c r="C944" i="18"/>
  <c r="H943" i="18"/>
  <c r="G943" i="18"/>
  <c r="C943" i="18"/>
  <c r="H942" i="18"/>
  <c r="G942" i="18"/>
  <c r="C942" i="18"/>
  <c r="H941" i="18"/>
  <c r="G941" i="18"/>
  <c r="C941" i="18"/>
  <c r="H940" i="18"/>
  <c r="G940" i="18"/>
  <c r="C940" i="18"/>
  <c r="H939" i="18"/>
  <c r="G939" i="18"/>
  <c r="C939" i="18"/>
  <c r="H938" i="18"/>
  <c r="G938" i="18"/>
  <c r="C938" i="18"/>
  <c r="H937" i="18"/>
  <c r="G937" i="18"/>
  <c r="C937" i="18"/>
  <c r="H936" i="18"/>
  <c r="G936" i="18"/>
  <c r="C936" i="18"/>
  <c r="H935" i="18"/>
  <c r="G935" i="18"/>
  <c r="C935" i="18"/>
  <c r="H934" i="18"/>
  <c r="G934" i="18"/>
  <c r="C934" i="18"/>
  <c r="H933" i="18"/>
  <c r="G933" i="18"/>
  <c r="C933" i="18"/>
  <c r="H932" i="18"/>
  <c r="G932" i="18"/>
  <c r="C932" i="18"/>
  <c r="H931" i="18"/>
  <c r="G931" i="18"/>
  <c r="C931" i="18"/>
  <c r="H930" i="18"/>
  <c r="G930" i="18"/>
  <c r="C930" i="18"/>
  <c r="H929" i="18"/>
  <c r="G929" i="18"/>
  <c r="C929" i="18"/>
  <c r="H928" i="18"/>
  <c r="G928" i="18"/>
  <c r="C928" i="18"/>
  <c r="H927" i="18"/>
  <c r="G927" i="18"/>
  <c r="C927" i="18"/>
  <c r="H926" i="18"/>
  <c r="G926" i="18"/>
  <c r="C926" i="18"/>
  <c r="H925" i="18"/>
  <c r="G925" i="18"/>
  <c r="C925" i="18"/>
  <c r="H924" i="18"/>
  <c r="G924" i="18"/>
  <c r="C924" i="18"/>
  <c r="H923" i="18"/>
  <c r="G923" i="18"/>
  <c r="C923" i="18"/>
  <c r="H922" i="18"/>
  <c r="G922" i="18"/>
  <c r="C922" i="18"/>
  <c r="H921" i="18"/>
  <c r="G921" i="18"/>
  <c r="C921" i="18"/>
  <c r="H920" i="18"/>
  <c r="G920" i="18"/>
  <c r="C920" i="18"/>
  <c r="H919" i="18"/>
  <c r="G919" i="18"/>
  <c r="C919" i="18"/>
  <c r="H918" i="18"/>
  <c r="G918" i="18"/>
  <c r="C918" i="18"/>
  <c r="H917" i="18"/>
  <c r="G917" i="18"/>
  <c r="C917" i="18"/>
  <c r="H916" i="18"/>
  <c r="G916" i="18"/>
  <c r="C916" i="18"/>
  <c r="H915" i="18"/>
  <c r="G915" i="18"/>
  <c r="C915" i="18"/>
  <c r="H914" i="18"/>
  <c r="G914" i="18"/>
  <c r="C914" i="18"/>
  <c r="H913" i="18"/>
  <c r="G913" i="18"/>
  <c r="C913" i="18"/>
  <c r="H912" i="18"/>
  <c r="G912" i="18"/>
  <c r="C912" i="18"/>
  <c r="H911" i="18"/>
  <c r="G911" i="18"/>
  <c r="C911" i="18"/>
  <c r="H910" i="18"/>
  <c r="G910" i="18"/>
  <c r="C910" i="18"/>
  <c r="H909" i="18"/>
  <c r="G909" i="18"/>
  <c r="C909" i="18"/>
  <c r="H908" i="18"/>
  <c r="G908" i="18"/>
  <c r="C908" i="18"/>
  <c r="H907" i="18"/>
  <c r="G907" i="18"/>
  <c r="C907" i="18"/>
  <c r="H906" i="18"/>
  <c r="G906" i="18"/>
  <c r="C906" i="18"/>
  <c r="H905" i="18"/>
  <c r="G905" i="18"/>
  <c r="C905" i="18"/>
  <c r="H904" i="18"/>
  <c r="G904" i="18"/>
  <c r="C904" i="18"/>
  <c r="H903" i="18"/>
  <c r="G903" i="18"/>
  <c r="C903" i="18"/>
  <c r="H902" i="18"/>
  <c r="G902" i="18"/>
  <c r="C902" i="18"/>
  <c r="H901" i="18"/>
  <c r="G901" i="18"/>
  <c r="C901" i="18"/>
  <c r="H900" i="18"/>
  <c r="G900" i="18"/>
  <c r="C900" i="18"/>
  <c r="H899" i="18"/>
  <c r="G899" i="18"/>
  <c r="C899" i="18"/>
  <c r="H898" i="18"/>
  <c r="G898" i="18"/>
  <c r="C898" i="18"/>
  <c r="H897" i="18"/>
  <c r="G897" i="18"/>
  <c r="C897" i="18"/>
  <c r="H896" i="18"/>
  <c r="G896" i="18"/>
  <c r="C896" i="18"/>
  <c r="H895" i="18"/>
  <c r="G895" i="18"/>
  <c r="C895" i="18"/>
  <c r="H894" i="18"/>
  <c r="G894" i="18"/>
  <c r="C894" i="18"/>
  <c r="H893" i="18"/>
  <c r="G893" i="18"/>
  <c r="C893" i="18"/>
  <c r="H892" i="18"/>
  <c r="G892" i="18"/>
  <c r="C892" i="18"/>
  <c r="H891" i="18"/>
  <c r="G891" i="18"/>
  <c r="C891" i="18"/>
  <c r="H890" i="18"/>
  <c r="G890" i="18"/>
  <c r="C890" i="18"/>
  <c r="H889" i="18"/>
  <c r="G889" i="18"/>
  <c r="C889" i="18"/>
  <c r="H888" i="18"/>
  <c r="G888" i="18"/>
  <c r="C888" i="18"/>
  <c r="H887" i="18"/>
  <c r="G887" i="18"/>
  <c r="C887" i="18"/>
  <c r="H886" i="18"/>
  <c r="G886" i="18"/>
  <c r="C886" i="18"/>
  <c r="H885" i="18"/>
  <c r="G885" i="18"/>
  <c r="C885" i="18"/>
  <c r="H884" i="18"/>
  <c r="G884" i="18"/>
  <c r="C884" i="18"/>
  <c r="H883" i="18"/>
  <c r="G883" i="18"/>
  <c r="C883" i="18"/>
  <c r="H882" i="18"/>
  <c r="G882" i="18"/>
  <c r="C882" i="18"/>
  <c r="H881" i="18"/>
  <c r="G881" i="18"/>
  <c r="C881" i="18"/>
  <c r="H880" i="18"/>
  <c r="G880" i="18"/>
  <c r="C880" i="18"/>
  <c r="H879" i="18"/>
  <c r="G879" i="18"/>
  <c r="C879" i="18"/>
  <c r="H878" i="18"/>
  <c r="G878" i="18"/>
  <c r="C878" i="18"/>
  <c r="H877" i="18"/>
  <c r="G877" i="18"/>
  <c r="C877" i="18"/>
  <c r="H876" i="18"/>
  <c r="G876" i="18"/>
  <c r="C876" i="18"/>
  <c r="H875" i="18"/>
  <c r="G875" i="18"/>
  <c r="C875" i="18"/>
  <c r="H874" i="18"/>
  <c r="G874" i="18"/>
  <c r="C874" i="18"/>
  <c r="H873" i="18"/>
  <c r="G873" i="18"/>
  <c r="C873" i="18"/>
  <c r="H872" i="18"/>
  <c r="G872" i="18"/>
  <c r="C872" i="18"/>
  <c r="H871" i="18"/>
  <c r="G871" i="18"/>
  <c r="C871" i="18"/>
  <c r="H870" i="18"/>
  <c r="G870" i="18"/>
  <c r="C870" i="18"/>
  <c r="H869" i="18"/>
  <c r="G869" i="18"/>
  <c r="C869" i="18"/>
  <c r="H868" i="18"/>
  <c r="G868" i="18"/>
  <c r="C868" i="18"/>
  <c r="H867" i="18"/>
  <c r="G867" i="18"/>
  <c r="C867" i="18"/>
  <c r="H866" i="18"/>
  <c r="G866" i="18"/>
  <c r="C866" i="18"/>
  <c r="H865" i="18"/>
  <c r="G865" i="18"/>
  <c r="C865" i="18"/>
  <c r="H864" i="18"/>
  <c r="G864" i="18"/>
  <c r="C864" i="18"/>
  <c r="H863" i="18"/>
  <c r="G863" i="18"/>
  <c r="C863" i="18"/>
  <c r="H862" i="18"/>
  <c r="G862" i="18"/>
  <c r="C862" i="18"/>
  <c r="H861" i="18"/>
  <c r="G861" i="18"/>
  <c r="C861" i="18"/>
  <c r="H860" i="18"/>
  <c r="G860" i="18"/>
  <c r="C860" i="18"/>
  <c r="H859" i="18"/>
  <c r="G859" i="18"/>
  <c r="C859" i="18"/>
  <c r="H858" i="18"/>
  <c r="G858" i="18"/>
  <c r="C858" i="18"/>
  <c r="H857" i="18"/>
  <c r="G857" i="18"/>
  <c r="C857" i="18"/>
  <c r="H856" i="18"/>
  <c r="G856" i="18"/>
  <c r="C856" i="18"/>
  <c r="H855" i="18"/>
  <c r="G855" i="18"/>
  <c r="C855" i="18"/>
  <c r="H854" i="18"/>
  <c r="G854" i="18"/>
  <c r="C854" i="18"/>
  <c r="H853" i="18"/>
  <c r="G853" i="18"/>
  <c r="C853" i="18"/>
  <c r="H852" i="18"/>
  <c r="G852" i="18"/>
  <c r="C852" i="18"/>
  <c r="H851" i="18"/>
  <c r="G851" i="18"/>
  <c r="C851" i="18"/>
  <c r="H850" i="18"/>
  <c r="G850" i="18"/>
  <c r="C850" i="18"/>
  <c r="H849" i="18"/>
  <c r="G849" i="18"/>
  <c r="C849" i="18"/>
  <c r="H848" i="18"/>
  <c r="G848" i="18"/>
  <c r="C848" i="18"/>
  <c r="H847" i="18"/>
  <c r="G847" i="18"/>
  <c r="C847" i="18"/>
  <c r="H846" i="18"/>
  <c r="G846" i="18"/>
  <c r="C846" i="18"/>
  <c r="H845" i="18"/>
  <c r="G845" i="18"/>
  <c r="C845" i="18"/>
  <c r="H844" i="18"/>
  <c r="G844" i="18"/>
  <c r="C844" i="18"/>
  <c r="H843" i="18"/>
  <c r="G843" i="18"/>
  <c r="C843" i="18"/>
  <c r="H842" i="18"/>
  <c r="G842" i="18"/>
  <c r="C842" i="18"/>
  <c r="H841" i="18"/>
  <c r="G841" i="18"/>
  <c r="C841" i="18"/>
  <c r="H840" i="18"/>
  <c r="G840" i="18"/>
  <c r="C840" i="18"/>
  <c r="H839" i="18"/>
  <c r="G839" i="18"/>
  <c r="C839" i="18"/>
  <c r="H838" i="18"/>
  <c r="G838" i="18"/>
  <c r="C838" i="18"/>
  <c r="H837" i="18"/>
  <c r="G837" i="18"/>
  <c r="C837" i="18"/>
  <c r="H836" i="18"/>
  <c r="G836" i="18"/>
  <c r="C836" i="18"/>
  <c r="H835" i="18"/>
  <c r="G835" i="18"/>
  <c r="C835" i="18"/>
  <c r="H834" i="18"/>
  <c r="G834" i="18"/>
  <c r="C834" i="18"/>
  <c r="H833" i="18"/>
  <c r="G833" i="18"/>
  <c r="C833" i="18"/>
  <c r="H832" i="18"/>
  <c r="G832" i="18"/>
  <c r="C832" i="18"/>
  <c r="H831" i="18"/>
  <c r="G831" i="18"/>
  <c r="C831" i="18"/>
  <c r="H830" i="18"/>
  <c r="G830" i="18"/>
  <c r="C830" i="18"/>
  <c r="H829" i="18"/>
  <c r="G829" i="18"/>
  <c r="C829" i="18"/>
  <c r="H828" i="18"/>
  <c r="G828" i="18"/>
  <c r="C828" i="18"/>
  <c r="H827" i="18"/>
  <c r="G827" i="18"/>
  <c r="C827" i="18"/>
  <c r="H826" i="18"/>
  <c r="G826" i="18"/>
  <c r="C826" i="18"/>
  <c r="H825" i="18"/>
  <c r="G825" i="18"/>
  <c r="C825" i="18"/>
  <c r="H824" i="18"/>
  <c r="G824" i="18"/>
  <c r="C824" i="18"/>
  <c r="H823" i="18"/>
  <c r="G823" i="18"/>
  <c r="C823" i="18"/>
  <c r="H822" i="18"/>
  <c r="G822" i="18"/>
  <c r="C822" i="18"/>
  <c r="H821" i="18"/>
  <c r="G821" i="18"/>
  <c r="C821" i="18"/>
  <c r="H820" i="18"/>
  <c r="G820" i="18"/>
  <c r="C820" i="18"/>
  <c r="H819" i="18"/>
  <c r="G819" i="18"/>
  <c r="C819" i="18"/>
  <c r="H818" i="18"/>
  <c r="G818" i="18"/>
  <c r="C818" i="18"/>
  <c r="H817" i="18"/>
  <c r="G817" i="18"/>
  <c r="C817" i="18"/>
  <c r="H816" i="18"/>
  <c r="G816" i="18"/>
  <c r="C816" i="18"/>
  <c r="H815" i="18"/>
  <c r="G815" i="18"/>
  <c r="C815" i="18"/>
  <c r="H814" i="18"/>
  <c r="G814" i="18"/>
  <c r="C814" i="18"/>
  <c r="H813" i="18"/>
  <c r="G813" i="18"/>
  <c r="C813" i="18"/>
  <c r="H812" i="18"/>
  <c r="G812" i="18"/>
  <c r="C812" i="18"/>
  <c r="H811" i="18"/>
  <c r="G811" i="18"/>
  <c r="C811" i="18"/>
  <c r="H810" i="18"/>
  <c r="G810" i="18"/>
  <c r="C810" i="18"/>
  <c r="H809" i="18"/>
  <c r="G809" i="18"/>
  <c r="C809" i="18"/>
  <c r="H808" i="18"/>
  <c r="G808" i="18"/>
  <c r="C808" i="18"/>
  <c r="H807" i="18"/>
  <c r="G807" i="18"/>
  <c r="C807" i="18"/>
  <c r="H806" i="18"/>
  <c r="G806" i="18"/>
  <c r="C806" i="18"/>
  <c r="H805" i="18"/>
  <c r="G805" i="18"/>
  <c r="C805" i="18"/>
  <c r="H804" i="18"/>
  <c r="G804" i="18"/>
  <c r="C804" i="18"/>
  <c r="H803" i="18"/>
  <c r="G803" i="18"/>
  <c r="C803" i="18"/>
  <c r="H802" i="18"/>
  <c r="G802" i="18"/>
  <c r="C802" i="18"/>
  <c r="H801" i="18"/>
  <c r="G801" i="18"/>
  <c r="C801" i="18"/>
  <c r="H800" i="18"/>
  <c r="G800" i="18"/>
  <c r="C800" i="18"/>
  <c r="H799" i="18"/>
  <c r="G799" i="18"/>
  <c r="C799" i="18"/>
  <c r="H798" i="18"/>
  <c r="G798" i="18"/>
  <c r="C798" i="18"/>
  <c r="H797" i="18"/>
  <c r="G797" i="18"/>
  <c r="C797" i="18"/>
  <c r="H796" i="18"/>
  <c r="G796" i="18"/>
  <c r="C796" i="18"/>
  <c r="H795" i="18"/>
  <c r="G795" i="18"/>
  <c r="C795" i="18"/>
  <c r="H794" i="18"/>
  <c r="G794" i="18"/>
  <c r="C794" i="18"/>
  <c r="H793" i="18"/>
  <c r="G793" i="18"/>
  <c r="C793" i="18"/>
  <c r="H792" i="18"/>
  <c r="G792" i="18"/>
  <c r="C792" i="18"/>
  <c r="H791" i="18"/>
  <c r="G791" i="18"/>
  <c r="C791" i="18"/>
  <c r="H790" i="18"/>
  <c r="G790" i="18"/>
  <c r="C790" i="18"/>
  <c r="H789" i="18"/>
  <c r="G789" i="18"/>
  <c r="C789" i="18"/>
  <c r="H788" i="18"/>
  <c r="G788" i="18"/>
  <c r="C788" i="18"/>
  <c r="H787" i="18"/>
  <c r="G787" i="18"/>
  <c r="C787" i="18"/>
  <c r="H786" i="18"/>
  <c r="G786" i="18"/>
  <c r="C786" i="18"/>
  <c r="H785" i="18"/>
  <c r="G785" i="18"/>
  <c r="C785" i="18"/>
  <c r="H784" i="18"/>
  <c r="G784" i="18"/>
  <c r="C784" i="18"/>
  <c r="H783" i="18"/>
  <c r="G783" i="18"/>
  <c r="C783" i="18"/>
  <c r="H782" i="18"/>
  <c r="G782" i="18"/>
  <c r="C782" i="18"/>
  <c r="H781" i="18"/>
  <c r="G781" i="18"/>
  <c r="C781" i="18"/>
  <c r="H780" i="18"/>
  <c r="G780" i="18"/>
  <c r="C780" i="18"/>
  <c r="H779" i="18"/>
  <c r="G779" i="18"/>
  <c r="C779" i="18"/>
  <c r="H778" i="18"/>
  <c r="G778" i="18"/>
  <c r="C778" i="18"/>
  <c r="H777" i="18"/>
  <c r="G777" i="18"/>
  <c r="C777" i="18"/>
  <c r="H776" i="18"/>
  <c r="G776" i="18"/>
  <c r="C776" i="18"/>
  <c r="H775" i="18"/>
  <c r="G775" i="18"/>
  <c r="C775" i="18"/>
  <c r="H774" i="18"/>
  <c r="G774" i="18"/>
  <c r="C774" i="18"/>
  <c r="H773" i="18"/>
  <c r="G773" i="18"/>
  <c r="C773" i="18"/>
  <c r="H772" i="18"/>
  <c r="G772" i="18"/>
  <c r="C772" i="18"/>
  <c r="H771" i="18"/>
  <c r="G771" i="18"/>
  <c r="C771" i="18"/>
  <c r="H770" i="18"/>
  <c r="G770" i="18"/>
  <c r="C770" i="18"/>
  <c r="H769" i="18"/>
  <c r="G769" i="18"/>
  <c r="C769" i="18"/>
  <c r="H768" i="18"/>
  <c r="G768" i="18"/>
  <c r="C768" i="18"/>
  <c r="H767" i="18"/>
  <c r="G767" i="18"/>
  <c r="C767" i="18"/>
  <c r="H766" i="18"/>
  <c r="G766" i="18"/>
  <c r="C766" i="18"/>
  <c r="H765" i="18"/>
  <c r="G765" i="18"/>
  <c r="C765" i="18"/>
  <c r="H764" i="18"/>
  <c r="G764" i="18"/>
  <c r="C764" i="18"/>
  <c r="H763" i="18"/>
  <c r="G763" i="18"/>
  <c r="C763" i="18"/>
  <c r="H762" i="18"/>
  <c r="G762" i="18"/>
  <c r="C762" i="18"/>
  <c r="H761" i="18"/>
  <c r="G761" i="18"/>
  <c r="C761" i="18"/>
  <c r="H760" i="18"/>
  <c r="G760" i="18"/>
  <c r="C760" i="18"/>
  <c r="H759" i="18"/>
  <c r="G759" i="18"/>
  <c r="C759" i="18"/>
  <c r="H758" i="18"/>
  <c r="G758" i="18"/>
  <c r="C758" i="18"/>
  <c r="H757" i="18"/>
  <c r="G757" i="18"/>
  <c r="C757" i="18"/>
  <c r="H756" i="18"/>
  <c r="G756" i="18"/>
  <c r="C756" i="18"/>
  <c r="H755" i="18"/>
  <c r="G755" i="18"/>
  <c r="C755" i="18"/>
  <c r="H754" i="18"/>
  <c r="G754" i="18"/>
  <c r="C754" i="18"/>
  <c r="H753" i="18"/>
  <c r="G753" i="18"/>
  <c r="C753" i="18"/>
  <c r="H752" i="18"/>
  <c r="G752" i="18"/>
  <c r="C752" i="18"/>
  <c r="H751" i="18"/>
  <c r="G751" i="18"/>
  <c r="C751" i="18"/>
  <c r="H750" i="18"/>
  <c r="G750" i="18"/>
  <c r="C750" i="18"/>
  <c r="H749" i="18"/>
  <c r="G749" i="18"/>
  <c r="C749" i="18"/>
  <c r="H748" i="18"/>
  <c r="G748" i="18"/>
  <c r="C748" i="18"/>
  <c r="H747" i="18"/>
  <c r="G747" i="18"/>
  <c r="C747" i="18"/>
  <c r="H746" i="18"/>
  <c r="G746" i="18"/>
  <c r="C746" i="18"/>
  <c r="H745" i="18"/>
  <c r="G745" i="18"/>
  <c r="C745" i="18"/>
  <c r="H744" i="18"/>
  <c r="G744" i="18"/>
  <c r="C744" i="18"/>
  <c r="H743" i="18"/>
  <c r="G743" i="18"/>
  <c r="C743" i="18"/>
  <c r="H742" i="18"/>
  <c r="G742" i="18"/>
  <c r="C742" i="18"/>
  <c r="H741" i="18"/>
  <c r="G741" i="18"/>
  <c r="C741" i="18"/>
  <c r="H740" i="18"/>
  <c r="G740" i="18"/>
  <c r="C740" i="18"/>
  <c r="H739" i="18"/>
  <c r="G739" i="18"/>
  <c r="C739" i="18"/>
  <c r="H738" i="18"/>
  <c r="G738" i="18"/>
  <c r="C738" i="18"/>
  <c r="H737" i="18"/>
  <c r="G737" i="18"/>
  <c r="C737" i="18"/>
  <c r="H736" i="18"/>
  <c r="G736" i="18"/>
  <c r="C736" i="18"/>
  <c r="H735" i="18"/>
  <c r="G735" i="18"/>
  <c r="C735" i="18"/>
  <c r="H734" i="18"/>
  <c r="G734" i="18"/>
  <c r="C734" i="18"/>
  <c r="H733" i="18"/>
  <c r="G733" i="18"/>
  <c r="C733" i="18"/>
  <c r="H732" i="18"/>
  <c r="G732" i="18"/>
  <c r="C732" i="18"/>
  <c r="H731" i="18"/>
  <c r="G731" i="18"/>
  <c r="C731" i="18"/>
  <c r="H730" i="18"/>
  <c r="G730" i="18"/>
  <c r="C730" i="18"/>
  <c r="H729" i="18"/>
  <c r="G729" i="18"/>
  <c r="C729" i="18"/>
  <c r="H728" i="18"/>
  <c r="G728" i="18"/>
  <c r="C728" i="18"/>
  <c r="H727" i="18"/>
  <c r="G727" i="18"/>
  <c r="C727" i="18"/>
  <c r="H726" i="18"/>
  <c r="G726" i="18"/>
  <c r="C726" i="18"/>
  <c r="H725" i="18"/>
  <c r="G725" i="18"/>
  <c r="C725" i="18"/>
  <c r="H724" i="18"/>
  <c r="G724" i="18"/>
  <c r="C724" i="18"/>
  <c r="H723" i="18"/>
  <c r="G723" i="18"/>
  <c r="C723" i="18"/>
  <c r="H722" i="18"/>
  <c r="G722" i="18"/>
  <c r="C722" i="18"/>
  <c r="H721" i="18"/>
  <c r="G721" i="18"/>
  <c r="C721" i="18"/>
  <c r="H720" i="18"/>
  <c r="G720" i="18"/>
  <c r="C720" i="18"/>
  <c r="H719" i="18"/>
  <c r="G719" i="18"/>
  <c r="C719" i="18"/>
  <c r="H718" i="18"/>
  <c r="G718" i="18"/>
  <c r="C718" i="18"/>
  <c r="H717" i="18"/>
  <c r="G717" i="18"/>
  <c r="C717" i="18"/>
  <c r="H716" i="18"/>
  <c r="G716" i="18"/>
  <c r="C716" i="18"/>
  <c r="H715" i="18"/>
  <c r="G715" i="18"/>
  <c r="C715" i="18"/>
  <c r="H714" i="18"/>
  <c r="G714" i="18"/>
  <c r="C714" i="18"/>
  <c r="H713" i="18"/>
  <c r="G713" i="18"/>
  <c r="C713" i="18"/>
  <c r="H712" i="18"/>
  <c r="G712" i="18"/>
  <c r="C712" i="18"/>
  <c r="H711" i="18"/>
  <c r="G711" i="18"/>
  <c r="C711" i="18"/>
  <c r="H710" i="18"/>
  <c r="G710" i="18"/>
  <c r="C710" i="18"/>
  <c r="H709" i="18"/>
  <c r="G709" i="18"/>
  <c r="C709" i="18"/>
  <c r="H708" i="18"/>
  <c r="G708" i="18"/>
  <c r="C708" i="18"/>
  <c r="H707" i="18"/>
  <c r="G707" i="18"/>
  <c r="C707" i="18"/>
  <c r="H706" i="18"/>
  <c r="G706" i="18"/>
  <c r="C706" i="18"/>
  <c r="H705" i="18"/>
  <c r="G705" i="18"/>
  <c r="C705" i="18"/>
  <c r="H704" i="18"/>
  <c r="G704" i="18"/>
  <c r="C704" i="18"/>
  <c r="H703" i="18"/>
  <c r="G703" i="18"/>
  <c r="C703" i="18"/>
  <c r="H702" i="18"/>
  <c r="G702" i="18"/>
  <c r="C702" i="18"/>
  <c r="H701" i="18"/>
  <c r="G701" i="18"/>
  <c r="C701" i="18"/>
  <c r="H700" i="18"/>
  <c r="G700" i="18"/>
  <c r="C700" i="18"/>
  <c r="H699" i="18"/>
  <c r="G699" i="18"/>
  <c r="C699" i="18"/>
  <c r="H698" i="18"/>
  <c r="G698" i="18"/>
  <c r="C698" i="18"/>
  <c r="H697" i="18"/>
  <c r="G697" i="18"/>
  <c r="C697" i="18"/>
  <c r="H696" i="18"/>
  <c r="G696" i="18"/>
  <c r="C696" i="18"/>
  <c r="H695" i="18"/>
  <c r="G695" i="18"/>
  <c r="C695" i="18"/>
  <c r="H694" i="18"/>
  <c r="G694" i="18"/>
  <c r="C694" i="18"/>
  <c r="H693" i="18"/>
  <c r="G693" i="18"/>
  <c r="C693" i="18"/>
  <c r="H692" i="18"/>
  <c r="G692" i="18"/>
  <c r="C692" i="18"/>
  <c r="H691" i="18"/>
  <c r="G691" i="18"/>
  <c r="C691" i="18"/>
  <c r="H690" i="18"/>
  <c r="G690" i="18"/>
  <c r="C690" i="18"/>
  <c r="H689" i="18"/>
  <c r="G689" i="18"/>
  <c r="C689" i="18"/>
  <c r="H688" i="18"/>
  <c r="G688" i="18"/>
  <c r="C688" i="18"/>
  <c r="H687" i="18"/>
  <c r="G687" i="18"/>
  <c r="C687" i="18"/>
  <c r="H686" i="18"/>
  <c r="G686" i="18"/>
  <c r="C686" i="18"/>
  <c r="H685" i="18"/>
  <c r="G685" i="18"/>
  <c r="C685" i="18"/>
  <c r="H684" i="18"/>
  <c r="G684" i="18"/>
  <c r="C684" i="18"/>
  <c r="H683" i="18"/>
  <c r="G683" i="18"/>
  <c r="C683" i="18"/>
  <c r="H682" i="18"/>
  <c r="G682" i="18"/>
  <c r="C682" i="18"/>
  <c r="H681" i="18"/>
  <c r="G681" i="18"/>
  <c r="C681" i="18"/>
  <c r="H680" i="18"/>
  <c r="G680" i="18"/>
  <c r="C680" i="18"/>
  <c r="H679" i="18"/>
  <c r="G679" i="18"/>
  <c r="C679" i="18"/>
  <c r="H678" i="18"/>
  <c r="G678" i="18"/>
  <c r="C678" i="18"/>
  <c r="H677" i="18"/>
  <c r="G677" i="18"/>
  <c r="C677" i="18"/>
  <c r="H676" i="18"/>
  <c r="G676" i="18"/>
  <c r="C676" i="18"/>
  <c r="H675" i="18"/>
  <c r="G675" i="18"/>
  <c r="C675" i="18"/>
  <c r="H674" i="18"/>
  <c r="G674" i="18"/>
  <c r="C674" i="18"/>
  <c r="H673" i="18"/>
  <c r="G673" i="18"/>
  <c r="C673" i="18"/>
  <c r="H672" i="18"/>
  <c r="G672" i="18"/>
  <c r="C672" i="18"/>
  <c r="H671" i="18"/>
  <c r="G671" i="18"/>
  <c r="C671" i="18"/>
  <c r="H670" i="18"/>
  <c r="G670" i="18"/>
  <c r="C670" i="18"/>
  <c r="H669" i="18"/>
  <c r="G669" i="18"/>
  <c r="C669" i="18"/>
  <c r="H668" i="18"/>
  <c r="G668" i="18"/>
  <c r="C668" i="18"/>
  <c r="H667" i="18"/>
  <c r="G667" i="18"/>
  <c r="C667" i="18"/>
  <c r="H666" i="18"/>
  <c r="G666" i="18"/>
  <c r="C666" i="18"/>
  <c r="H665" i="18"/>
  <c r="G665" i="18"/>
  <c r="C665" i="18"/>
  <c r="H664" i="18"/>
  <c r="G664" i="18"/>
  <c r="C664" i="18"/>
  <c r="H663" i="18"/>
  <c r="G663" i="18"/>
  <c r="C663" i="18"/>
  <c r="H662" i="18"/>
  <c r="G662" i="18"/>
  <c r="C662" i="18"/>
  <c r="H661" i="18"/>
  <c r="G661" i="18"/>
  <c r="C661" i="18"/>
  <c r="H660" i="18"/>
  <c r="G660" i="18"/>
  <c r="C660" i="18"/>
  <c r="H659" i="18"/>
  <c r="G659" i="18"/>
  <c r="C659" i="18"/>
  <c r="H658" i="18"/>
  <c r="G658" i="18"/>
  <c r="C658" i="18"/>
  <c r="H657" i="18"/>
  <c r="G657" i="18"/>
  <c r="C657" i="18"/>
  <c r="H656" i="18"/>
  <c r="G656" i="18"/>
  <c r="C656" i="18"/>
  <c r="H655" i="18"/>
  <c r="G655" i="18"/>
  <c r="C655" i="18"/>
  <c r="H654" i="18"/>
  <c r="G654" i="18"/>
  <c r="C654" i="18"/>
  <c r="H653" i="18"/>
  <c r="G653" i="18"/>
  <c r="C653" i="18"/>
  <c r="H652" i="18"/>
  <c r="G652" i="18"/>
  <c r="C652" i="18"/>
  <c r="H651" i="18"/>
  <c r="G651" i="18"/>
  <c r="C651" i="18"/>
  <c r="H650" i="18"/>
  <c r="G650" i="18"/>
  <c r="C650" i="18"/>
  <c r="H649" i="18"/>
  <c r="G649" i="18"/>
  <c r="C649" i="18"/>
  <c r="H648" i="18"/>
  <c r="G648" i="18"/>
  <c r="C648" i="18"/>
  <c r="H647" i="18"/>
  <c r="G647" i="18"/>
  <c r="C647" i="18"/>
  <c r="H646" i="18"/>
  <c r="G646" i="18"/>
  <c r="C646" i="18"/>
  <c r="H645" i="18"/>
  <c r="G645" i="18"/>
  <c r="C645" i="18"/>
  <c r="H644" i="18"/>
  <c r="G644" i="18"/>
  <c r="C644" i="18"/>
  <c r="H643" i="18"/>
  <c r="G643" i="18"/>
  <c r="C643" i="18"/>
  <c r="H642" i="18"/>
  <c r="G642" i="18"/>
  <c r="C642" i="18"/>
  <c r="H641" i="18"/>
  <c r="G641" i="18"/>
  <c r="C641" i="18"/>
  <c r="H640" i="18"/>
  <c r="G640" i="18"/>
  <c r="C640" i="18"/>
  <c r="H639" i="18"/>
  <c r="G639" i="18"/>
  <c r="C639" i="18"/>
  <c r="H638" i="18"/>
  <c r="G638" i="18"/>
  <c r="C638" i="18"/>
  <c r="H637" i="18"/>
  <c r="G637" i="18"/>
  <c r="C637" i="18"/>
  <c r="H636" i="18"/>
  <c r="G636" i="18"/>
  <c r="C636" i="18"/>
  <c r="H635" i="18"/>
  <c r="G635" i="18"/>
  <c r="C635" i="18"/>
  <c r="H634" i="18"/>
  <c r="G634" i="18"/>
  <c r="C634" i="18"/>
  <c r="H633" i="18"/>
  <c r="G633" i="18"/>
  <c r="C633" i="18"/>
  <c r="H632" i="18"/>
  <c r="G632" i="18"/>
  <c r="C632" i="18"/>
  <c r="H631" i="18"/>
  <c r="G631" i="18"/>
  <c r="C631" i="18"/>
  <c r="H630" i="18"/>
  <c r="G630" i="18"/>
  <c r="C630" i="18"/>
  <c r="H629" i="18"/>
  <c r="G629" i="18"/>
  <c r="C629" i="18"/>
  <c r="H628" i="18"/>
  <c r="G628" i="18"/>
  <c r="C628" i="18"/>
  <c r="H627" i="18"/>
  <c r="G627" i="18"/>
  <c r="C627" i="18"/>
  <c r="H626" i="18"/>
  <c r="G626" i="18"/>
  <c r="C626" i="18"/>
  <c r="H625" i="18"/>
  <c r="G625" i="18"/>
  <c r="C625" i="18"/>
  <c r="H624" i="18"/>
  <c r="G624" i="18"/>
  <c r="C624" i="18"/>
  <c r="H623" i="18"/>
  <c r="G623" i="18"/>
  <c r="C623" i="18"/>
  <c r="H622" i="18"/>
  <c r="G622" i="18"/>
  <c r="C622" i="18"/>
  <c r="H621" i="18"/>
  <c r="G621" i="18"/>
  <c r="C621" i="18"/>
  <c r="H620" i="18"/>
  <c r="G620" i="18"/>
  <c r="C620" i="18"/>
  <c r="H619" i="18"/>
  <c r="G619" i="18"/>
  <c r="C619" i="18"/>
  <c r="H618" i="18"/>
  <c r="G618" i="18"/>
  <c r="C618" i="18"/>
  <c r="H617" i="18"/>
  <c r="G617" i="18"/>
  <c r="C617" i="18"/>
  <c r="H616" i="18"/>
  <c r="G616" i="18"/>
  <c r="C616" i="18"/>
  <c r="H615" i="18"/>
  <c r="G615" i="18"/>
  <c r="C615" i="18"/>
  <c r="H614" i="18"/>
  <c r="G614" i="18"/>
  <c r="C614" i="18"/>
  <c r="H613" i="18"/>
  <c r="G613" i="18"/>
  <c r="C613" i="18"/>
  <c r="H612" i="18"/>
  <c r="G612" i="18"/>
  <c r="C612" i="18"/>
  <c r="H611" i="18"/>
  <c r="G611" i="18"/>
  <c r="C611" i="18"/>
  <c r="H610" i="18"/>
  <c r="G610" i="18"/>
  <c r="C610" i="18"/>
  <c r="H609" i="18"/>
  <c r="G609" i="18"/>
  <c r="C609" i="18"/>
  <c r="H608" i="18"/>
  <c r="G608" i="18"/>
  <c r="C608" i="18"/>
  <c r="H607" i="18"/>
  <c r="G607" i="18"/>
  <c r="C607" i="18"/>
  <c r="H606" i="18"/>
  <c r="G606" i="18"/>
  <c r="C606" i="18"/>
  <c r="H605" i="18"/>
  <c r="G605" i="18"/>
  <c r="C605" i="18"/>
  <c r="H604" i="18"/>
  <c r="G604" i="18"/>
  <c r="C604" i="18"/>
  <c r="H603" i="18"/>
  <c r="G603" i="18"/>
  <c r="C603" i="18"/>
  <c r="H602" i="18"/>
  <c r="G602" i="18"/>
  <c r="C602" i="18"/>
  <c r="H601" i="18"/>
  <c r="G601" i="18"/>
  <c r="C601" i="18"/>
  <c r="H600" i="18"/>
  <c r="G600" i="18"/>
  <c r="C600" i="18"/>
  <c r="H599" i="18"/>
  <c r="G599" i="18"/>
  <c r="C599" i="18"/>
  <c r="H598" i="18"/>
  <c r="G598" i="18"/>
  <c r="C598" i="18"/>
  <c r="H597" i="18"/>
  <c r="G597" i="18"/>
  <c r="C597" i="18"/>
  <c r="H596" i="18"/>
  <c r="G596" i="18"/>
  <c r="C596" i="18"/>
  <c r="H595" i="18"/>
  <c r="G595" i="18"/>
  <c r="C595" i="18"/>
  <c r="H594" i="18"/>
  <c r="G594" i="18"/>
  <c r="C594" i="18"/>
  <c r="H593" i="18"/>
  <c r="G593" i="18"/>
  <c r="C593" i="18"/>
  <c r="H592" i="18"/>
  <c r="G592" i="18"/>
  <c r="C592" i="18"/>
  <c r="H591" i="18"/>
  <c r="G591" i="18"/>
  <c r="C591" i="18"/>
  <c r="H590" i="18"/>
  <c r="G590" i="18"/>
  <c r="C590" i="18"/>
  <c r="H589" i="18"/>
  <c r="G589" i="18"/>
  <c r="C589" i="18"/>
  <c r="H588" i="18"/>
  <c r="G588" i="18"/>
  <c r="C588" i="18"/>
  <c r="H587" i="18"/>
  <c r="G587" i="18"/>
  <c r="C587" i="18"/>
  <c r="H586" i="18"/>
  <c r="G586" i="18"/>
  <c r="C586" i="18"/>
  <c r="H585" i="18"/>
  <c r="G585" i="18"/>
  <c r="C585" i="18"/>
  <c r="H584" i="18"/>
  <c r="G584" i="18"/>
  <c r="C584" i="18"/>
  <c r="H583" i="18"/>
  <c r="G583" i="18"/>
  <c r="C583" i="18"/>
  <c r="H582" i="18"/>
  <c r="G582" i="18"/>
  <c r="C582" i="18"/>
  <c r="H581" i="18"/>
  <c r="G581" i="18"/>
  <c r="C581" i="18"/>
  <c r="H580" i="18"/>
  <c r="G580" i="18"/>
  <c r="C580" i="18"/>
  <c r="H579" i="18"/>
  <c r="G579" i="18"/>
  <c r="C579" i="18"/>
  <c r="H578" i="18"/>
  <c r="G578" i="18"/>
  <c r="C578" i="18"/>
  <c r="H577" i="18"/>
  <c r="G577" i="18"/>
  <c r="C577" i="18"/>
  <c r="H576" i="18"/>
  <c r="G576" i="18"/>
  <c r="C576" i="18"/>
  <c r="H575" i="18"/>
  <c r="G575" i="18"/>
  <c r="C575" i="18"/>
  <c r="H574" i="18"/>
  <c r="G574" i="18"/>
  <c r="C574" i="18"/>
  <c r="H573" i="18"/>
  <c r="G573" i="18"/>
  <c r="C573" i="18"/>
  <c r="H572" i="18"/>
  <c r="G572" i="18"/>
  <c r="C572" i="18"/>
  <c r="H571" i="18"/>
  <c r="G571" i="18"/>
  <c r="C571" i="18"/>
  <c r="H570" i="18"/>
  <c r="G570" i="18"/>
  <c r="C570" i="18"/>
  <c r="H569" i="18"/>
  <c r="G569" i="18"/>
  <c r="C569" i="18"/>
  <c r="H568" i="18"/>
  <c r="G568" i="18"/>
  <c r="C568" i="18"/>
  <c r="H567" i="18"/>
  <c r="G567" i="18"/>
  <c r="C567" i="18"/>
  <c r="H566" i="18"/>
  <c r="G566" i="18"/>
  <c r="C566" i="18"/>
  <c r="H565" i="18"/>
  <c r="G565" i="18"/>
  <c r="C565" i="18"/>
  <c r="H564" i="18"/>
  <c r="G564" i="18"/>
  <c r="C564" i="18"/>
  <c r="H563" i="18"/>
  <c r="G563" i="18"/>
  <c r="C563" i="18"/>
  <c r="H562" i="18"/>
  <c r="G562" i="18"/>
  <c r="C562" i="18"/>
  <c r="H561" i="18"/>
  <c r="G561" i="18"/>
  <c r="C561" i="18"/>
  <c r="H560" i="18"/>
  <c r="G560" i="18"/>
  <c r="C560" i="18"/>
  <c r="H559" i="18"/>
  <c r="G559" i="18"/>
  <c r="C559" i="18"/>
  <c r="H558" i="18"/>
  <c r="G558" i="18"/>
  <c r="C558" i="18"/>
  <c r="H557" i="18"/>
  <c r="G557" i="18"/>
  <c r="C557" i="18"/>
  <c r="H556" i="18"/>
  <c r="G556" i="18"/>
  <c r="C556" i="18"/>
  <c r="H555" i="18"/>
  <c r="G555" i="18"/>
  <c r="C555" i="18"/>
  <c r="H554" i="18"/>
  <c r="G554" i="18"/>
  <c r="C554" i="18"/>
  <c r="H553" i="18"/>
  <c r="G553" i="18"/>
  <c r="C553" i="18"/>
  <c r="H552" i="18"/>
  <c r="G552" i="18"/>
  <c r="C552" i="18"/>
  <c r="H551" i="18"/>
  <c r="G551" i="18"/>
  <c r="C551" i="18"/>
  <c r="H550" i="18"/>
  <c r="G550" i="18"/>
  <c r="C550" i="18"/>
  <c r="H549" i="18"/>
  <c r="G549" i="18"/>
  <c r="C549" i="18"/>
  <c r="H548" i="18"/>
  <c r="G548" i="18"/>
  <c r="C548" i="18"/>
  <c r="H547" i="18"/>
  <c r="G547" i="18"/>
  <c r="C547" i="18"/>
  <c r="H546" i="18"/>
  <c r="G546" i="18"/>
  <c r="C546" i="18"/>
  <c r="H545" i="18"/>
  <c r="G545" i="18"/>
  <c r="C545" i="18"/>
  <c r="H544" i="18"/>
  <c r="G544" i="18"/>
  <c r="C544" i="18"/>
  <c r="H543" i="18"/>
  <c r="G543" i="18"/>
  <c r="C543" i="18"/>
  <c r="H542" i="18"/>
  <c r="G542" i="18"/>
  <c r="C542" i="18"/>
  <c r="H541" i="18"/>
  <c r="G541" i="18"/>
  <c r="C541" i="18"/>
  <c r="H540" i="18"/>
  <c r="G540" i="18"/>
  <c r="C540" i="18"/>
  <c r="H539" i="18"/>
  <c r="G539" i="18"/>
  <c r="C539" i="18"/>
  <c r="H538" i="18"/>
  <c r="G538" i="18"/>
  <c r="C538" i="18"/>
  <c r="H537" i="18"/>
  <c r="G537" i="18"/>
  <c r="C537" i="18"/>
  <c r="H536" i="18"/>
  <c r="G536" i="18"/>
  <c r="C536" i="18"/>
  <c r="H535" i="18"/>
  <c r="G535" i="18"/>
  <c r="C535" i="18"/>
  <c r="H534" i="18"/>
  <c r="G534" i="18"/>
  <c r="C534" i="18"/>
  <c r="H533" i="18"/>
  <c r="G533" i="18"/>
  <c r="C533" i="18"/>
  <c r="H532" i="18"/>
  <c r="G532" i="18"/>
  <c r="C532" i="18"/>
  <c r="H531" i="18"/>
  <c r="G531" i="18"/>
  <c r="C531" i="18"/>
  <c r="H530" i="18"/>
  <c r="G530" i="18"/>
  <c r="C530" i="18"/>
  <c r="H529" i="18"/>
  <c r="G529" i="18"/>
  <c r="C529" i="18"/>
  <c r="H528" i="18"/>
  <c r="G528" i="18"/>
  <c r="C528" i="18"/>
  <c r="H527" i="18"/>
  <c r="G527" i="18"/>
  <c r="C527" i="18"/>
  <c r="H526" i="18"/>
  <c r="G526" i="18"/>
  <c r="C526" i="18"/>
  <c r="H525" i="18"/>
  <c r="G525" i="18"/>
  <c r="C525" i="18"/>
  <c r="H524" i="18"/>
  <c r="G524" i="18"/>
  <c r="C524" i="18"/>
  <c r="H523" i="18"/>
  <c r="G523" i="18"/>
  <c r="C523" i="18"/>
  <c r="H522" i="18"/>
  <c r="G522" i="18"/>
  <c r="C522" i="18"/>
  <c r="H521" i="18"/>
  <c r="G521" i="18"/>
  <c r="C521" i="18"/>
  <c r="H520" i="18"/>
  <c r="G520" i="18"/>
  <c r="C520" i="18"/>
  <c r="H519" i="18"/>
  <c r="G519" i="18"/>
  <c r="C519" i="18"/>
  <c r="H518" i="18"/>
  <c r="G518" i="18"/>
  <c r="C518" i="18"/>
  <c r="H517" i="18"/>
  <c r="G517" i="18"/>
  <c r="C517" i="18"/>
  <c r="H516" i="18"/>
  <c r="G516" i="18"/>
  <c r="C516" i="18"/>
  <c r="H515" i="18"/>
  <c r="G515" i="18"/>
  <c r="C515" i="18"/>
  <c r="H514" i="18"/>
  <c r="G514" i="18"/>
  <c r="C514" i="18"/>
  <c r="H513" i="18"/>
  <c r="G513" i="18"/>
  <c r="C513" i="18"/>
  <c r="H512" i="18"/>
  <c r="G512" i="18"/>
  <c r="C512" i="18"/>
  <c r="H511" i="18"/>
  <c r="G511" i="18"/>
  <c r="C511" i="18"/>
  <c r="H510" i="18"/>
  <c r="G510" i="18"/>
  <c r="C510" i="18"/>
  <c r="H509" i="18"/>
  <c r="G509" i="18"/>
  <c r="C509" i="18"/>
  <c r="H508" i="18"/>
  <c r="G508" i="18"/>
  <c r="C508" i="18"/>
  <c r="H507" i="18"/>
  <c r="G507" i="18"/>
  <c r="C507" i="18"/>
  <c r="H506" i="18"/>
  <c r="G506" i="18"/>
  <c r="C506" i="18"/>
  <c r="H505" i="18"/>
  <c r="G505" i="18"/>
  <c r="C505" i="18"/>
  <c r="H504" i="18"/>
  <c r="G504" i="18"/>
  <c r="C504" i="18"/>
  <c r="H503" i="18"/>
  <c r="G503" i="18"/>
  <c r="C503" i="18"/>
  <c r="H502" i="18"/>
  <c r="G502" i="18"/>
  <c r="C502" i="18"/>
  <c r="H501" i="18"/>
  <c r="G501" i="18"/>
  <c r="C501" i="18"/>
  <c r="H500" i="18"/>
  <c r="G500" i="18"/>
  <c r="C500" i="18"/>
  <c r="H499" i="18"/>
  <c r="G499" i="18"/>
  <c r="C499" i="18"/>
  <c r="H498" i="18"/>
  <c r="G498" i="18"/>
  <c r="C498" i="18"/>
  <c r="H497" i="18"/>
  <c r="G497" i="18"/>
  <c r="C497" i="18"/>
  <c r="H496" i="18"/>
  <c r="G496" i="18"/>
  <c r="C496" i="18"/>
  <c r="H495" i="18"/>
  <c r="G495" i="18"/>
  <c r="C495" i="18"/>
  <c r="H494" i="18"/>
  <c r="G494" i="18"/>
  <c r="C494" i="18"/>
  <c r="H493" i="18"/>
  <c r="G493" i="18"/>
  <c r="C493" i="18"/>
  <c r="H492" i="18"/>
  <c r="G492" i="18"/>
  <c r="C492" i="18"/>
  <c r="H491" i="18"/>
  <c r="G491" i="18"/>
  <c r="C491" i="18"/>
  <c r="H490" i="18"/>
  <c r="G490" i="18"/>
  <c r="C490" i="18"/>
  <c r="H489" i="18"/>
  <c r="G489" i="18"/>
  <c r="C489" i="18"/>
  <c r="H488" i="18"/>
  <c r="G488" i="18"/>
  <c r="C488" i="18"/>
  <c r="H487" i="18"/>
  <c r="G487" i="18"/>
  <c r="C487" i="18"/>
  <c r="H486" i="18"/>
  <c r="G486" i="18"/>
  <c r="C486" i="18"/>
  <c r="H485" i="18"/>
  <c r="G485" i="18"/>
  <c r="C485" i="18"/>
  <c r="H484" i="18"/>
  <c r="G484" i="18"/>
  <c r="C484" i="18"/>
  <c r="H483" i="18"/>
  <c r="G483" i="18"/>
  <c r="C483" i="18"/>
  <c r="H482" i="18"/>
  <c r="G482" i="18"/>
  <c r="C482" i="18"/>
  <c r="H481" i="18"/>
  <c r="G481" i="18"/>
  <c r="C481" i="18"/>
  <c r="H480" i="18"/>
  <c r="G480" i="18"/>
  <c r="C480" i="18"/>
  <c r="H479" i="18"/>
  <c r="G479" i="18"/>
  <c r="C479" i="18"/>
  <c r="H478" i="18"/>
  <c r="G478" i="18"/>
  <c r="C478" i="18"/>
  <c r="H477" i="18"/>
  <c r="G477" i="18"/>
  <c r="C477" i="18"/>
  <c r="H476" i="18"/>
  <c r="G476" i="18"/>
  <c r="C476" i="18"/>
  <c r="H475" i="18"/>
  <c r="G475" i="18"/>
  <c r="C475" i="18"/>
  <c r="H474" i="18"/>
  <c r="G474" i="18"/>
  <c r="C474" i="18"/>
  <c r="H473" i="18"/>
  <c r="G473" i="18"/>
  <c r="C473" i="18"/>
  <c r="H472" i="18"/>
  <c r="G472" i="18"/>
  <c r="C472" i="18"/>
  <c r="H471" i="18"/>
  <c r="G471" i="18"/>
  <c r="C471" i="18"/>
  <c r="H470" i="18"/>
  <c r="G470" i="18"/>
  <c r="C470" i="18"/>
  <c r="H469" i="18"/>
  <c r="G469" i="18"/>
  <c r="C469" i="18"/>
  <c r="H468" i="18"/>
  <c r="G468" i="18"/>
  <c r="C468" i="18"/>
  <c r="H467" i="18"/>
  <c r="G467" i="18"/>
  <c r="C467" i="18"/>
  <c r="H466" i="18"/>
  <c r="G466" i="18"/>
  <c r="C466" i="18"/>
  <c r="H465" i="18"/>
  <c r="G465" i="18"/>
  <c r="C465" i="18"/>
  <c r="H464" i="18"/>
  <c r="G464" i="18"/>
  <c r="C464" i="18"/>
  <c r="H463" i="18"/>
  <c r="G463" i="18"/>
  <c r="C463" i="18"/>
  <c r="H462" i="18"/>
  <c r="G462" i="18"/>
  <c r="C462" i="18"/>
  <c r="H461" i="18"/>
  <c r="G461" i="18"/>
  <c r="C461" i="18"/>
  <c r="H460" i="18"/>
  <c r="G460" i="18"/>
  <c r="C460" i="18"/>
  <c r="H459" i="18"/>
  <c r="G459" i="18"/>
  <c r="C459" i="18"/>
  <c r="H458" i="18"/>
  <c r="G458" i="18"/>
  <c r="C458" i="18"/>
  <c r="H457" i="18"/>
  <c r="G457" i="18"/>
  <c r="C457" i="18"/>
  <c r="H456" i="18"/>
  <c r="G456" i="18"/>
  <c r="C456" i="18"/>
  <c r="H455" i="18"/>
  <c r="G455" i="18"/>
  <c r="C455" i="18"/>
  <c r="H454" i="18"/>
  <c r="G454" i="18"/>
  <c r="C454" i="18"/>
  <c r="H453" i="18"/>
  <c r="G453" i="18"/>
  <c r="C453" i="18"/>
  <c r="H452" i="18"/>
  <c r="G452" i="18"/>
  <c r="C452" i="18"/>
  <c r="H451" i="18"/>
  <c r="G451" i="18"/>
  <c r="C451" i="18"/>
  <c r="H450" i="18"/>
  <c r="G450" i="18"/>
  <c r="C450" i="18"/>
  <c r="H449" i="18"/>
  <c r="G449" i="18"/>
  <c r="C449" i="18"/>
  <c r="H448" i="18"/>
  <c r="G448" i="18"/>
  <c r="C448" i="18"/>
  <c r="H447" i="18"/>
  <c r="G447" i="18"/>
  <c r="C447" i="18"/>
  <c r="H446" i="18"/>
  <c r="G446" i="18"/>
  <c r="C446" i="18"/>
  <c r="H445" i="18"/>
  <c r="G445" i="18"/>
  <c r="C445" i="18"/>
  <c r="H444" i="18"/>
  <c r="G444" i="18"/>
  <c r="C444" i="18"/>
  <c r="H443" i="18"/>
  <c r="G443" i="18"/>
  <c r="C443" i="18"/>
  <c r="H442" i="18"/>
  <c r="G442" i="18"/>
  <c r="C442" i="18"/>
  <c r="H441" i="18"/>
  <c r="G441" i="18"/>
  <c r="C441" i="18"/>
  <c r="H440" i="18"/>
  <c r="G440" i="18"/>
  <c r="C440" i="18"/>
  <c r="H439" i="18"/>
  <c r="G439" i="18"/>
  <c r="C439" i="18"/>
  <c r="H438" i="18"/>
  <c r="G438" i="18"/>
  <c r="C438" i="18"/>
  <c r="H437" i="18"/>
  <c r="G437" i="18"/>
  <c r="C437" i="18"/>
  <c r="H436" i="18"/>
  <c r="G436" i="18"/>
  <c r="C436" i="18"/>
  <c r="H435" i="18"/>
  <c r="G435" i="18"/>
  <c r="C435" i="18"/>
  <c r="H434" i="18"/>
  <c r="G434" i="18"/>
  <c r="C434" i="18"/>
  <c r="H433" i="18"/>
  <c r="G433" i="18"/>
  <c r="C433" i="18"/>
  <c r="H432" i="18"/>
  <c r="G432" i="18"/>
  <c r="C432" i="18"/>
  <c r="H431" i="18"/>
  <c r="G431" i="18"/>
  <c r="C431" i="18"/>
  <c r="H430" i="18"/>
  <c r="G430" i="18"/>
  <c r="C430" i="18"/>
  <c r="H429" i="18"/>
  <c r="G429" i="18"/>
  <c r="C429" i="18"/>
  <c r="H428" i="18"/>
  <c r="G428" i="18"/>
  <c r="C428" i="18"/>
  <c r="H427" i="18"/>
  <c r="G427" i="18"/>
  <c r="C427" i="18"/>
  <c r="H426" i="18"/>
  <c r="G426" i="18"/>
  <c r="C426" i="18"/>
  <c r="H425" i="18"/>
  <c r="G425" i="18"/>
  <c r="C425" i="18"/>
  <c r="H424" i="18"/>
  <c r="G424" i="18"/>
  <c r="C424" i="18"/>
  <c r="H423" i="18"/>
  <c r="G423" i="18"/>
  <c r="C423" i="18"/>
  <c r="H422" i="18"/>
  <c r="G422" i="18"/>
  <c r="C422" i="18"/>
  <c r="H421" i="18"/>
  <c r="G421" i="18"/>
  <c r="C421" i="18"/>
  <c r="H420" i="18"/>
  <c r="G420" i="18"/>
  <c r="C420" i="18"/>
  <c r="H419" i="18"/>
  <c r="G419" i="18"/>
  <c r="C419" i="18"/>
  <c r="H418" i="18"/>
  <c r="G418" i="18"/>
  <c r="C418" i="18"/>
  <c r="H417" i="18"/>
  <c r="G417" i="18"/>
  <c r="C417" i="18"/>
  <c r="H416" i="18"/>
  <c r="G416" i="18"/>
  <c r="C416" i="18"/>
  <c r="H415" i="18"/>
  <c r="G415" i="18"/>
  <c r="C415" i="18"/>
  <c r="H414" i="18"/>
  <c r="G414" i="18"/>
  <c r="C414" i="18"/>
  <c r="H413" i="18"/>
  <c r="G413" i="18"/>
  <c r="C413" i="18"/>
  <c r="H412" i="18"/>
  <c r="G412" i="18"/>
  <c r="C412" i="18"/>
  <c r="H411" i="18"/>
  <c r="G411" i="18"/>
  <c r="C411" i="18"/>
  <c r="H410" i="18"/>
  <c r="G410" i="18"/>
  <c r="C410" i="18"/>
  <c r="H409" i="18"/>
  <c r="G409" i="18"/>
  <c r="C409" i="18"/>
  <c r="H408" i="18"/>
  <c r="G408" i="18"/>
  <c r="C408" i="18"/>
  <c r="H407" i="18"/>
  <c r="G407" i="18"/>
  <c r="C407" i="18"/>
  <c r="H406" i="18"/>
  <c r="G406" i="18"/>
  <c r="C406" i="18"/>
  <c r="H405" i="18"/>
  <c r="G405" i="18"/>
  <c r="C405" i="18"/>
  <c r="H404" i="18"/>
  <c r="G404" i="18"/>
  <c r="C404" i="18"/>
  <c r="H403" i="18"/>
  <c r="G403" i="18"/>
  <c r="C403" i="18"/>
  <c r="H402" i="18"/>
  <c r="G402" i="18"/>
  <c r="C402" i="18"/>
  <c r="H401" i="18"/>
  <c r="G401" i="18"/>
  <c r="C401" i="18"/>
  <c r="H400" i="18"/>
  <c r="G400" i="18"/>
  <c r="C400" i="18"/>
  <c r="H399" i="18"/>
  <c r="G399" i="18"/>
  <c r="C399" i="18"/>
  <c r="H398" i="18"/>
  <c r="G398" i="18"/>
  <c r="C398" i="18"/>
  <c r="H397" i="18"/>
  <c r="G397" i="18"/>
  <c r="C397" i="18"/>
  <c r="H396" i="18"/>
  <c r="G396" i="18"/>
  <c r="C396" i="18"/>
  <c r="H395" i="18"/>
  <c r="G395" i="18"/>
  <c r="C395" i="18"/>
  <c r="H394" i="18"/>
  <c r="G394" i="18"/>
  <c r="C394" i="18"/>
  <c r="H393" i="18"/>
  <c r="G393" i="18"/>
  <c r="C393" i="18"/>
  <c r="H392" i="18"/>
  <c r="G392" i="18"/>
  <c r="C392" i="18"/>
  <c r="H391" i="18"/>
  <c r="G391" i="18"/>
  <c r="C391" i="18"/>
  <c r="H390" i="18"/>
  <c r="G390" i="18"/>
  <c r="C390" i="18"/>
  <c r="H389" i="18"/>
  <c r="G389" i="18"/>
  <c r="C389" i="18"/>
  <c r="H388" i="18"/>
  <c r="G388" i="18"/>
  <c r="C388" i="18"/>
  <c r="H387" i="18"/>
  <c r="G387" i="18"/>
  <c r="C387" i="18"/>
  <c r="H386" i="18"/>
  <c r="G386" i="18"/>
  <c r="C386" i="18"/>
  <c r="H385" i="18"/>
  <c r="G385" i="18"/>
  <c r="C385" i="18"/>
  <c r="H384" i="18"/>
  <c r="G384" i="18"/>
  <c r="C384" i="18"/>
  <c r="H383" i="18"/>
  <c r="G383" i="18"/>
  <c r="C383" i="18"/>
  <c r="H382" i="18"/>
  <c r="G382" i="18"/>
  <c r="C382" i="18"/>
  <c r="H381" i="18"/>
  <c r="G381" i="18"/>
  <c r="C381" i="18"/>
  <c r="H380" i="18"/>
  <c r="G380" i="18"/>
  <c r="C380" i="18"/>
  <c r="H379" i="18"/>
  <c r="G379" i="18"/>
  <c r="C379" i="18"/>
  <c r="H378" i="18"/>
  <c r="G378" i="18"/>
  <c r="C378" i="18"/>
  <c r="H377" i="18"/>
  <c r="G377" i="18"/>
  <c r="C377" i="18"/>
  <c r="H376" i="18"/>
  <c r="G376" i="18"/>
  <c r="C376" i="18"/>
  <c r="H375" i="18"/>
  <c r="G375" i="18"/>
  <c r="C375" i="18"/>
  <c r="H374" i="18"/>
  <c r="G374" i="18"/>
  <c r="C374" i="18"/>
  <c r="H373" i="18"/>
  <c r="G373" i="18"/>
  <c r="C373" i="18"/>
  <c r="H372" i="18"/>
  <c r="G372" i="18"/>
  <c r="C372" i="18"/>
  <c r="H371" i="18"/>
  <c r="G371" i="18"/>
  <c r="C371" i="18"/>
  <c r="H370" i="18"/>
  <c r="G370" i="18"/>
  <c r="C370" i="18"/>
  <c r="H369" i="18"/>
  <c r="G369" i="18"/>
  <c r="C369" i="18"/>
  <c r="H368" i="18"/>
  <c r="G368" i="18"/>
  <c r="C368" i="18"/>
  <c r="H367" i="18"/>
  <c r="G367" i="18"/>
  <c r="C367" i="18"/>
  <c r="H366" i="18"/>
  <c r="G366" i="18"/>
  <c r="C366" i="18"/>
  <c r="H365" i="18"/>
  <c r="G365" i="18"/>
  <c r="C365" i="18"/>
  <c r="H364" i="18"/>
  <c r="G364" i="18"/>
  <c r="C364" i="18"/>
  <c r="H363" i="18"/>
  <c r="G363" i="18"/>
  <c r="C363" i="18"/>
  <c r="H362" i="18"/>
  <c r="G362" i="18"/>
  <c r="C362" i="18"/>
  <c r="H361" i="18"/>
  <c r="G361" i="18"/>
  <c r="C361" i="18"/>
  <c r="H360" i="18"/>
  <c r="G360" i="18"/>
  <c r="C360" i="18"/>
  <c r="H359" i="18"/>
  <c r="G359" i="18"/>
  <c r="C359" i="18"/>
  <c r="H358" i="18"/>
  <c r="G358" i="18"/>
  <c r="C358" i="18"/>
  <c r="H357" i="18"/>
  <c r="G357" i="18"/>
  <c r="C357" i="18"/>
  <c r="H356" i="18"/>
  <c r="G356" i="18"/>
  <c r="C356" i="18"/>
  <c r="H355" i="18"/>
  <c r="G355" i="18"/>
  <c r="C355" i="18"/>
  <c r="H354" i="18"/>
  <c r="G354" i="18"/>
  <c r="C354" i="18"/>
  <c r="H353" i="18"/>
  <c r="G353" i="18"/>
  <c r="C353" i="18"/>
  <c r="H352" i="18"/>
  <c r="G352" i="18"/>
  <c r="C352" i="18"/>
  <c r="H351" i="18"/>
  <c r="G351" i="18"/>
  <c r="C351" i="18"/>
  <c r="H350" i="18"/>
  <c r="G350" i="18"/>
  <c r="C350" i="18"/>
  <c r="H349" i="18"/>
  <c r="G349" i="18"/>
  <c r="C349" i="18"/>
  <c r="H348" i="18"/>
  <c r="G348" i="18"/>
  <c r="C348" i="18"/>
  <c r="H347" i="18"/>
  <c r="G347" i="18"/>
  <c r="C347" i="18"/>
  <c r="H346" i="18"/>
  <c r="G346" i="18"/>
  <c r="C346" i="18"/>
  <c r="H345" i="18"/>
  <c r="G345" i="18"/>
  <c r="C345" i="18"/>
  <c r="H344" i="18"/>
  <c r="G344" i="18"/>
  <c r="C344" i="18"/>
  <c r="H343" i="18"/>
  <c r="G343" i="18"/>
  <c r="C343" i="18"/>
  <c r="H342" i="18"/>
  <c r="G342" i="18"/>
  <c r="C342" i="18"/>
  <c r="H341" i="18"/>
  <c r="G341" i="18"/>
  <c r="C341" i="18"/>
  <c r="H340" i="18"/>
  <c r="G340" i="18"/>
  <c r="C340" i="18"/>
  <c r="H339" i="18"/>
  <c r="G339" i="18"/>
  <c r="C339" i="18"/>
  <c r="H338" i="18"/>
  <c r="G338" i="18"/>
  <c r="C338" i="18"/>
  <c r="H337" i="18"/>
  <c r="G337" i="18"/>
  <c r="C337" i="18"/>
  <c r="H336" i="18"/>
  <c r="G336" i="18"/>
  <c r="C336" i="18"/>
  <c r="H335" i="18"/>
  <c r="G335" i="18"/>
  <c r="C335" i="18"/>
  <c r="H334" i="18"/>
  <c r="G334" i="18"/>
  <c r="C334" i="18"/>
  <c r="H333" i="18"/>
  <c r="G333" i="18"/>
  <c r="C333" i="18"/>
  <c r="H332" i="18"/>
  <c r="G332" i="18"/>
  <c r="C332" i="18"/>
  <c r="H331" i="18"/>
  <c r="G331" i="18"/>
  <c r="C331" i="18"/>
  <c r="H330" i="18"/>
  <c r="G330" i="18"/>
  <c r="C330" i="18"/>
  <c r="H329" i="18"/>
  <c r="G329" i="18"/>
  <c r="C329" i="18"/>
  <c r="H328" i="18"/>
  <c r="G328" i="18"/>
  <c r="C328" i="18"/>
  <c r="H327" i="18"/>
  <c r="G327" i="18"/>
  <c r="C327" i="18"/>
  <c r="H326" i="18"/>
  <c r="G326" i="18"/>
  <c r="C326" i="18"/>
  <c r="H325" i="18"/>
  <c r="G325" i="18"/>
  <c r="C325" i="18"/>
  <c r="H324" i="18"/>
  <c r="G324" i="18"/>
  <c r="C324" i="18"/>
  <c r="H323" i="18"/>
  <c r="G323" i="18"/>
  <c r="C323" i="18"/>
  <c r="H322" i="18"/>
  <c r="G322" i="18"/>
  <c r="C322" i="18"/>
  <c r="H321" i="18"/>
  <c r="G321" i="18"/>
  <c r="C321" i="18"/>
  <c r="H320" i="18"/>
  <c r="G320" i="18"/>
  <c r="C320" i="18"/>
  <c r="H319" i="18"/>
  <c r="G319" i="18"/>
  <c r="C319" i="18"/>
  <c r="H318" i="18"/>
  <c r="G318" i="18"/>
  <c r="C318" i="18"/>
  <c r="H317" i="18"/>
  <c r="G317" i="18"/>
  <c r="C317" i="18"/>
  <c r="H316" i="18"/>
  <c r="G316" i="18"/>
  <c r="C316" i="18"/>
  <c r="H315" i="18"/>
  <c r="G315" i="18"/>
  <c r="C315" i="18"/>
  <c r="H314" i="18"/>
  <c r="G314" i="18"/>
  <c r="C314" i="18"/>
  <c r="H313" i="18"/>
  <c r="G313" i="18"/>
  <c r="C313" i="18"/>
  <c r="H312" i="18"/>
  <c r="G312" i="18"/>
  <c r="C312" i="18"/>
  <c r="H311" i="18"/>
  <c r="G311" i="18"/>
  <c r="C311" i="18"/>
  <c r="H310" i="18"/>
  <c r="G310" i="18"/>
  <c r="C310" i="18"/>
  <c r="H309" i="18"/>
  <c r="G309" i="18"/>
  <c r="C309" i="18"/>
  <c r="H308" i="18"/>
  <c r="G308" i="18"/>
  <c r="C308" i="18"/>
  <c r="H307" i="18"/>
  <c r="G307" i="18"/>
  <c r="C307" i="18"/>
  <c r="H306" i="18"/>
  <c r="G306" i="18"/>
  <c r="C306" i="18"/>
  <c r="H305" i="18"/>
  <c r="G305" i="18"/>
  <c r="C305" i="18"/>
  <c r="H304" i="18"/>
  <c r="G304" i="18"/>
  <c r="C304" i="18"/>
  <c r="H303" i="18"/>
  <c r="G303" i="18"/>
  <c r="C303" i="18"/>
  <c r="H302" i="18"/>
  <c r="G302" i="18"/>
  <c r="C302" i="18"/>
  <c r="H301" i="18"/>
  <c r="G301" i="18"/>
  <c r="C301" i="18"/>
  <c r="H300" i="18"/>
  <c r="G300" i="18"/>
  <c r="C300" i="18"/>
  <c r="H299" i="18"/>
  <c r="G299" i="18"/>
  <c r="C299" i="18"/>
  <c r="H298" i="18"/>
  <c r="G298" i="18"/>
  <c r="C298" i="18"/>
  <c r="H297" i="18"/>
  <c r="G297" i="18"/>
  <c r="C297" i="18"/>
  <c r="H296" i="18"/>
  <c r="G296" i="18"/>
  <c r="C296" i="18"/>
  <c r="H295" i="18"/>
  <c r="G295" i="18"/>
  <c r="C295" i="18"/>
  <c r="H294" i="18"/>
  <c r="G294" i="18"/>
  <c r="C294" i="18"/>
  <c r="H293" i="18"/>
  <c r="G293" i="18"/>
  <c r="C293" i="18"/>
  <c r="H292" i="18"/>
  <c r="G292" i="18"/>
  <c r="C292" i="18"/>
  <c r="H291" i="18"/>
  <c r="G291" i="18"/>
  <c r="C291" i="18"/>
  <c r="H290" i="18"/>
  <c r="G290" i="18"/>
  <c r="C290" i="18"/>
  <c r="H289" i="18"/>
  <c r="G289" i="18"/>
  <c r="C289" i="18"/>
  <c r="H288" i="18"/>
  <c r="G288" i="18"/>
  <c r="C288" i="18"/>
  <c r="H287" i="18"/>
  <c r="G287" i="18"/>
  <c r="C287" i="18"/>
  <c r="H286" i="18"/>
  <c r="G286" i="18"/>
  <c r="C286" i="18"/>
  <c r="H285" i="18"/>
  <c r="G285" i="18"/>
  <c r="C285" i="18"/>
  <c r="H284" i="18"/>
  <c r="G284" i="18"/>
  <c r="C284" i="18"/>
  <c r="H283" i="18"/>
  <c r="G283" i="18"/>
  <c r="C283" i="18"/>
  <c r="H282" i="18"/>
  <c r="G282" i="18"/>
  <c r="C282" i="18"/>
  <c r="H281" i="18"/>
  <c r="G281" i="18"/>
  <c r="C281" i="18"/>
  <c r="H280" i="18"/>
  <c r="G280" i="18"/>
  <c r="C280" i="18"/>
  <c r="H279" i="18"/>
  <c r="G279" i="18"/>
  <c r="C279" i="18"/>
  <c r="H278" i="18"/>
  <c r="G278" i="18"/>
  <c r="C278" i="18"/>
  <c r="H277" i="18"/>
  <c r="G277" i="18"/>
  <c r="C277" i="18"/>
  <c r="H276" i="18"/>
  <c r="G276" i="18"/>
  <c r="C276" i="18"/>
  <c r="H275" i="18"/>
  <c r="G275" i="18"/>
  <c r="C275" i="18"/>
  <c r="H274" i="18"/>
  <c r="G274" i="18"/>
  <c r="C274" i="18"/>
  <c r="H273" i="18"/>
  <c r="G273" i="18"/>
  <c r="C273" i="18"/>
  <c r="H272" i="18"/>
  <c r="G272" i="18"/>
  <c r="C272" i="18"/>
  <c r="H271" i="18"/>
  <c r="G271" i="18"/>
  <c r="C271" i="18"/>
  <c r="H270" i="18"/>
  <c r="G270" i="18"/>
  <c r="C270" i="18"/>
  <c r="H269" i="18"/>
  <c r="G269" i="18"/>
  <c r="C269" i="18"/>
  <c r="H268" i="18"/>
  <c r="G268" i="18"/>
  <c r="C268" i="18"/>
  <c r="H267" i="18"/>
  <c r="G267" i="18"/>
  <c r="C267" i="18"/>
  <c r="H266" i="18"/>
  <c r="G266" i="18"/>
  <c r="C266" i="18"/>
  <c r="H265" i="18"/>
  <c r="G265" i="18"/>
  <c r="C265" i="18"/>
  <c r="H264" i="18"/>
  <c r="G264" i="18"/>
  <c r="C264" i="18"/>
  <c r="H263" i="18"/>
  <c r="G263" i="18"/>
  <c r="C263" i="18"/>
  <c r="H262" i="18"/>
  <c r="G262" i="18"/>
  <c r="C262" i="18"/>
  <c r="H261" i="18"/>
  <c r="G261" i="18"/>
  <c r="C261" i="18"/>
  <c r="H260" i="18"/>
  <c r="G260" i="18"/>
  <c r="C260" i="18"/>
  <c r="H259" i="18"/>
  <c r="G259" i="18"/>
  <c r="C259" i="18"/>
  <c r="H258" i="18"/>
  <c r="G258" i="18"/>
  <c r="C258" i="18"/>
  <c r="H257" i="18"/>
  <c r="G257" i="18"/>
  <c r="C257" i="18"/>
  <c r="H256" i="18"/>
  <c r="G256" i="18"/>
  <c r="C256" i="18"/>
  <c r="H255" i="18"/>
  <c r="G255" i="18"/>
  <c r="C255" i="18"/>
  <c r="H254" i="18"/>
  <c r="G254" i="18"/>
  <c r="C254" i="18"/>
  <c r="H253" i="18"/>
  <c r="G253" i="18"/>
  <c r="C253" i="18"/>
  <c r="H252" i="18"/>
  <c r="G252" i="18"/>
  <c r="C252" i="18"/>
  <c r="H251" i="18"/>
  <c r="G251" i="18"/>
  <c r="C251" i="18"/>
  <c r="H250" i="18"/>
  <c r="G250" i="18"/>
  <c r="C250" i="18"/>
  <c r="H249" i="18"/>
  <c r="G249" i="18"/>
  <c r="C249" i="18"/>
  <c r="H248" i="18"/>
  <c r="G248" i="18"/>
  <c r="C248" i="18"/>
  <c r="H247" i="18"/>
  <c r="G247" i="18"/>
  <c r="C247" i="18"/>
  <c r="H246" i="18"/>
  <c r="G246" i="18"/>
  <c r="C246" i="18"/>
  <c r="H245" i="18"/>
  <c r="G245" i="18"/>
  <c r="C245" i="18"/>
  <c r="H244" i="18"/>
  <c r="G244" i="18"/>
  <c r="C244" i="18"/>
  <c r="H243" i="18"/>
  <c r="G243" i="18"/>
  <c r="C243" i="18"/>
  <c r="H242" i="18"/>
  <c r="G242" i="18"/>
  <c r="C242" i="18"/>
  <c r="H241" i="18"/>
  <c r="G241" i="18"/>
  <c r="C241" i="18"/>
  <c r="H240" i="18"/>
  <c r="G240" i="18"/>
  <c r="C240" i="18"/>
  <c r="H239" i="18"/>
  <c r="G239" i="18"/>
  <c r="C239" i="18"/>
  <c r="H238" i="18"/>
  <c r="G238" i="18"/>
  <c r="C238" i="18"/>
  <c r="H237" i="18"/>
  <c r="G237" i="18"/>
  <c r="C237" i="18"/>
  <c r="H236" i="18"/>
  <c r="G236" i="18"/>
  <c r="C236" i="18"/>
  <c r="H235" i="18"/>
  <c r="G235" i="18"/>
  <c r="C235" i="18"/>
  <c r="H234" i="18"/>
  <c r="G234" i="18"/>
  <c r="C234" i="18"/>
  <c r="H233" i="18"/>
  <c r="G233" i="18"/>
  <c r="C233" i="18"/>
  <c r="H232" i="18"/>
  <c r="G232" i="18"/>
  <c r="C232" i="18"/>
  <c r="H231" i="18"/>
  <c r="G231" i="18"/>
  <c r="C231" i="18"/>
  <c r="H230" i="18"/>
  <c r="G230" i="18"/>
  <c r="C230" i="18"/>
  <c r="H229" i="18"/>
  <c r="G229" i="18"/>
  <c r="C229" i="18"/>
  <c r="H228" i="18"/>
  <c r="G228" i="18"/>
  <c r="C228" i="18"/>
  <c r="H227" i="18"/>
  <c r="G227" i="18"/>
  <c r="C227" i="18"/>
  <c r="H226" i="18"/>
  <c r="G226" i="18"/>
  <c r="C226" i="18"/>
  <c r="H225" i="18"/>
  <c r="G225" i="18"/>
  <c r="C225" i="18"/>
  <c r="H224" i="18"/>
  <c r="G224" i="18"/>
  <c r="C224" i="18"/>
  <c r="H223" i="18"/>
  <c r="G223" i="18"/>
  <c r="C223" i="18"/>
  <c r="H222" i="18"/>
  <c r="G222" i="18"/>
  <c r="C222" i="18"/>
  <c r="H221" i="18"/>
  <c r="G221" i="18"/>
  <c r="C221" i="18"/>
  <c r="H220" i="18"/>
  <c r="G220" i="18"/>
  <c r="C220" i="18"/>
  <c r="H219" i="18"/>
  <c r="G219" i="18"/>
  <c r="C219" i="18"/>
  <c r="H218" i="18"/>
  <c r="G218" i="18"/>
  <c r="C218" i="18"/>
  <c r="H217" i="18"/>
  <c r="G217" i="18"/>
  <c r="C217" i="18"/>
  <c r="H216" i="18"/>
  <c r="G216" i="18"/>
  <c r="C216" i="18"/>
  <c r="H215" i="18"/>
  <c r="G215" i="18"/>
  <c r="C215" i="18"/>
  <c r="H214" i="18"/>
  <c r="G214" i="18"/>
  <c r="C214" i="18"/>
  <c r="H213" i="18"/>
  <c r="G213" i="18"/>
  <c r="C213" i="18"/>
  <c r="H212" i="18"/>
  <c r="G212" i="18"/>
  <c r="C212" i="18"/>
  <c r="H211" i="18"/>
  <c r="G211" i="18"/>
  <c r="C211" i="18"/>
  <c r="H210" i="18"/>
  <c r="G210" i="18"/>
  <c r="C210" i="18"/>
  <c r="H209" i="18"/>
  <c r="G209" i="18"/>
  <c r="C209" i="18"/>
  <c r="H208" i="18"/>
  <c r="G208" i="18"/>
  <c r="C208" i="18"/>
  <c r="H207" i="18"/>
  <c r="G207" i="18"/>
  <c r="C207" i="18"/>
  <c r="H206" i="18"/>
  <c r="G206" i="18"/>
  <c r="C206" i="18"/>
  <c r="H205" i="18"/>
  <c r="G205" i="18"/>
  <c r="C205" i="18"/>
  <c r="H204" i="18"/>
  <c r="G204" i="18"/>
  <c r="C204" i="18"/>
  <c r="H203" i="18"/>
  <c r="G203" i="18"/>
  <c r="C203" i="18"/>
  <c r="H202" i="18"/>
  <c r="G202" i="18"/>
  <c r="C202" i="18"/>
  <c r="H201" i="18"/>
  <c r="G201" i="18"/>
  <c r="C201" i="18"/>
  <c r="H200" i="18"/>
  <c r="G200" i="18"/>
  <c r="C200" i="18"/>
  <c r="H199" i="18"/>
  <c r="G199" i="18"/>
  <c r="C199" i="18"/>
  <c r="H198" i="18"/>
  <c r="G198" i="18"/>
  <c r="C198" i="18"/>
  <c r="H197" i="18"/>
  <c r="G197" i="18"/>
  <c r="C197" i="18"/>
  <c r="H196" i="18"/>
  <c r="G196" i="18"/>
  <c r="C196" i="18"/>
  <c r="H195" i="18"/>
  <c r="G195" i="18"/>
  <c r="C195" i="18"/>
  <c r="H194" i="18"/>
  <c r="G194" i="18"/>
  <c r="C194" i="18"/>
  <c r="H193" i="18"/>
  <c r="G193" i="18"/>
  <c r="C193" i="18"/>
  <c r="H192" i="18"/>
  <c r="G192" i="18"/>
  <c r="C192" i="18"/>
  <c r="H191" i="18"/>
  <c r="G191" i="18"/>
  <c r="C191" i="18"/>
  <c r="H190" i="18"/>
  <c r="G190" i="18"/>
  <c r="C190" i="18"/>
  <c r="H189" i="18"/>
  <c r="G189" i="18"/>
  <c r="C189" i="18"/>
  <c r="H188" i="18"/>
  <c r="G188" i="18"/>
  <c r="C188" i="18"/>
  <c r="H187" i="18"/>
  <c r="G187" i="18"/>
  <c r="C187" i="18"/>
  <c r="H186" i="18"/>
  <c r="G186" i="18"/>
  <c r="C186" i="18"/>
  <c r="H185" i="18"/>
  <c r="G185" i="18"/>
  <c r="C185" i="18"/>
  <c r="H184" i="18"/>
  <c r="G184" i="18"/>
  <c r="C184" i="18"/>
  <c r="H183" i="18"/>
  <c r="G183" i="18"/>
  <c r="C183" i="18"/>
  <c r="H182" i="18"/>
  <c r="G182" i="18"/>
  <c r="C182" i="18"/>
  <c r="H181" i="18"/>
  <c r="G181" i="18"/>
  <c r="C181" i="18"/>
  <c r="H180" i="18"/>
  <c r="G180" i="18"/>
  <c r="C180" i="18"/>
  <c r="H179" i="18"/>
  <c r="G179" i="18"/>
  <c r="C179" i="18"/>
  <c r="H178" i="18"/>
  <c r="G178" i="18"/>
  <c r="C178" i="18"/>
  <c r="H177" i="18"/>
  <c r="G177" i="18"/>
  <c r="C177" i="18"/>
  <c r="H176" i="18"/>
  <c r="G176" i="18"/>
  <c r="C176" i="18"/>
  <c r="H175" i="18"/>
  <c r="G175" i="18"/>
  <c r="C175" i="18"/>
  <c r="H174" i="18"/>
  <c r="G174" i="18"/>
  <c r="C174" i="18"/>
  <c r="H173" i="18"/>
  <c r="G173" i="18"/>
  <c r="C173" i="18"/>
  <c r="H172" i="18"/>
  <c r="G172" i="18"/>
  <c r="C172" i="18"/>
  <c r="H171" i="18"/>
  <c r="G171" i="18"/>
  <c r="C171" i="18"/>
  <c r="H170" i="18"/>
  <c r="G170" i="18"/>
  <c r="C170" i="18"/>
  <c r="H169" i="18"/>
  <c r="G169" i="18"/>
  <c r="C169" i="18"/>
  <c r="H168" i="18"/>
  <c r="G168" i="18"/>
  <c r="C168" i="18"/>
  <c r="H167" i="18"/>
  <c r="G167" i="18"/>
  <c r="C167" i="18"/>
  <c r="H166" i="18"/>
  <c r="G166" i="18"/>
  <c r="C166" i="18"/>
  <c r="H165" i="18"/>
  <c r="G165" i="18"/>
  <c r="C165" i="18"/>
  <c r="H164" i="18"/>
  <c r="G164" i="18"/>
  <c r="C164" i="18"/>
  <c r="H163" i="18"/>
  <c r="G163" i="18"/>
  <c r="C163" i="18"/>
  <c r="H162" i="18"/>
  <c r="G162" i="18"/>
  <c r="C162" i="18"/>
  <c r="H161" i="18"/>
  <c r="G161" i="18"/>
  <c r="C161" i="18"/>
  <c r="H160" i="18"/>
  <c r="G160" i="18"/>
  <c r="C160" i="18"/>
  <c r="H159" i="18"/>
  <c r="G159" i="18"/>
  <c r="C159" i="18"/>
  <c r="H158" i="18"/>
  <c r="G158" i="18"/>
  <c r="C158" i="18"/>
  <c r="H157" i="18"/>
  <c r="G157" i="18"/>
  <c r="C157" i="18"/>
  <c r="H156" i="18"/>
  <c r="G156" i="18"/>
  <c r="C156" i="18"/>
  <c r="H155" i="18"/>
  <c r="G155" i="18"/>
  <c r="C155" i="18"/>
  <c r="H154" i="18"/>
  <c r="G154" i="18"/>
  <c r="C154" i="18"/>
  <c r="H153" i="18"/>
  <c r="G153" i="18"/>
  <c r="C153" i="18"/>
  <c r="H152" i="18"/>
  <c r="G152" i="18"/>
  <c r="C152" i="18"/>
  <c r="H151" i="18"/>
  <c r="G151" i="18"/>
  <c r="C151" i="18"/>
  <c r="H150" i="18"/>
  <c r="G150" i="18"/>
  <c r="C150" i="18"/>
  <c r="H149" i="18"/>
  <c r="G149" i="18"/>
  <c r="C149" i="18"/>
  <c r="H148" i="18"/>
  <c r="G148" i="18"/>
  <c r="C148" i="18"/>
  <c r="H147" i="18"/>
  <c r="G147" i="18"/>
  <c r="C147" i="18"/>
  <c r="H146" i="18"/>
  <c r="G146" i="18"/>
  <c r="C146" i="18"/>
  <c r="H145" i="18"/>
  <c r="G145" i="18"/>
  <c r="C145" i="18"/>
  <c r="H144" i="18"/>
  <c r="G144" i="18"/>
  <c r="C144" i="18"/>
  <c r="H143" i="18"/>
  <c r="G143" i="18"/>
  <c r="C143" i="18"/>
  <c r="H142" i="18"/>
  <c r="G142" i="18"/>
  <c r="C142" i="18"/>
  <c r="H141" i="18"/>
  <c r="G141" i="18"/>
  <c r="C141" i="18"/>
  <c r="H140" i="18"/>
  <c r="G140" i="18"/>
  <c r="C140" i="18"/>
  <c r="H139" i="18"/>
  <c r="G139" i="18"/>
  <c r="C139" i="18"/>
  <c r="H138" i="18"/>
  <c r="G138" i="18"/>
  <c r="C138" i="18"/>
  <c r="H137" i="18"/>
  <c r="G137" i="18"/>
  <c r="C137" i="18"/>
  <c r="H136" i="18"/>
  <c r="G136" i="18"/>
  <c r="C136" i="18"/>
  <c r="H135" i="18"/>
  <c r="G135" i="18"/>
  <c r="C135" i="18"/>
  <c r="H134" i="18"/>
  <c r="G134" i="18"/>
  <c r="C134" i="18"/>
  <c r="H133" i="18"/>
  <c r="G133" i="18"/>
  <c r="C133" i="18"/>
  <c r="H132" i="18"/>
  <c r="G132" i="18"/>
  <c r="C132" i="18"/>
  <c r="H131" i="18"/>
  <c r="G131" i="18"/>
  <c r="C131" i="18"/>
  <c r="H130" i="18"/>
  <c r="G130" i="18"/>
  <c r="C130" i="18"/>
  <c r="H129" i="18"/>
  <c r="G129" i="18"/>
  <c r="C129" i="18"/>
  <c r="H128" i="18"/>
  <c r="G128" i="18"/>
  <c r="C128" i="18"/>
  <c r="H127" i="18"/>
  <c r="G127" i="18"/>
  <c r="C127" i="18"/>
  <c r="H126" i="18"/>
  <c r="G126" i="18"/>
  <c r="C126" i="18"/>
  <c r="H125" i="18"/>
  <c r="G125" i="18"/>
  <c r="C125" i="18"/>
  <c r="H124" i="18"/>
  <c r="G124" i="18"/>
  <c r="C124" i="18"/>
  <c r="H123" i="18"/>
  <c r="G123" i="18"/>
  <c r="C123" i="18"/>
  <c r="H122" i="18"/>
  <c r="G122" i="18"/>
  <c r="C122" i="18"/>
  <c r="H121" i="18"/>
  <c r="G121" i="18"/>
  <c r="C121" i="18"/>
  <c r="H120" i="18"/>
  <c r="G120" i="18"/>
  <c r="C120" i="18"/>
  <c r="H119" i="18"/>
  <c r="G119" i="18"/>
  <c r="C119" i="18"/>
  <c r="H118" i="18"/>
  <c r="G118" i="18"/>
  <c r="C118" i="18"/>
  <c r="H117" i="18"/>
  <c r="G117" i="18"/>
  <c r="C117" i="18"/>
  <c r="H116" i="18"/>
  <c r="G116" i="18"/>
  <c r="C116" i="18"/>
  <c r="H115" i="18"/>
  <c r="G115" i="18"/>
  <c r="C115" i="18"/>
  <c r="H114" i="18"/>
  <c r="G114" i="18"/>
  <c r="C114" i="18"/>
  <c r="H113" i="18"/>
  <c r="G113" i="18"/>
  <c r="C113" i="18"/>
  <c r="H112" i="18"/>
  <c r="G112" i="18"/>
  <c r="C112" i="18"/>
  <c r="H111" i="18"/>
  <c r="G111" i="18"/>
  <c r="C111" i="18"/>
  <c r="H110" i="18"/>
  <c r="G110" i="18"/>
  <c r="C110" i="18"/>
  <c r="H109" i="18"/>
  <c r="G109" i="18"/>
  <c r="C109" i="18"/>
  <c r="H108" i="18"/>
  <c r="G108" i="18"/>
  <c r="C108" i="18"/>
  <c r="H107" i="18"/>
  <c r="G107" i="18"/>
  <c r="C107" i="18"/>
  <c r="H106" i="18"/>
  <c r="G106" i="18"/>
  <c r="C106" i="18"/>
  <c r="H105" i="18"/>
  <c r="G105" i="18"/>
  <c r="C105" i="18"/>
  <c r="H104" i="18"/>
  <c r="G104" i="18"/>
  <c r="C104" i="18"/>
  <c r="H103" i="18"/>
  <c r="G103" i="18"/>
  <c r="C103" i="18"/>
  <c r="H102" i="18"/>
  <c r="G102" i="18"/>
  <c r="C102" i="18"/>
  <c r="H101" i="18"/>
  <c r="G101" i="18"/>
  <c r="C101" i="18"/>
  <c r="H100" i="18"/>
  <c r="G100" i="18"/>
  <c r="C100" i="18"/>
  <c r="H99" i="18"/>
  <c r="G99" i="18"/>
  <c r="C99" i="18"/>
  <c r="H98" i="18"/>
  <c r="G98" i="18"/>
  <c r="C98" i="18"/>
  <c r="H97" i="18"/>
  <c r="G97" i="18"/>
  <c r="C97" i="18"/>
  <c r="H96" i="18"/>
  <c r="G96" i="18"/>
  <c r="C96" i="18"/>
  <c r="H95" i="18"/>
  <c r="G95" i="18"/>
  <c r="C95" i="18"/>
  <c r="H94" i="18"/>
  <c r="G94" i="18"/>
  <c r="C94" i="18"/>
  <c r="H93" i="18"/>
  <c r="G93" i="18"/>
  <c r="C93" i="18"/>
  <c r="H92" i="18"/>
  <c r="G92" i="18"/>
  <c r="C92" i="18"/>
  <c r="H91" i="18"/>
  <c r="G91" i="18"/>
  <c r="C91" i="18"/>
  <c r="H90" i="18"/>
  <c r="G90" i="18"/>
  <c r="C90" i="18"/>
  <c r="H89" i="18"/>
  <c r="G89" i="18"/>
  <c r="C89" i="18"/>
  <c r="H88" i="18"/>
  <c r="G88" i="18"/>
  <c r="C88" i="18"/>
  <c r="H87" i="18"/>
  <c r="G87" i="18"/>
  <c r="C87" i="18"/>
  <c r="H86" i="18"/>
  <c r="G86" i="18"/>
  <c r="C86" i="18"/>
  <c r="H85" i="18"/>
  <c r="G85" i="18"/>
  <c r="C85" i="18"/>
  <c r="H84" i="18"/>
  <c r="G84" i="18"/>
  <c r="C84" i="18"/>
  <c r="H83" i="18"/>
  <c r="G83" i="18"/>
  <c r="C83" i="18"/>
  <c r="H82" i="18"/>
  <c r="G82" i="18"/>
  <c r="C82" i="18"/>
  <c r="H81" i="18"/>
  <c r="G81" i="18"/>
  <c r="C81" i="18"/>
  <c r="H80" i="18"/>
  <c r="G80" i="18"/>
  <c r="C80" i="18"/>
  <c r="H79" i="18"/>
  <c r="G79" i="18"/>
  <c r="C79" i="18"/>
  <c r="H78" i="18"/>
  <c r="G78" i="18"/>
  <c r="C78" i="18"/>
  <c r="H77" i="18"/>
  <c r="G77" i="18"/>
  <c r="C77" i="18"/>
  <c r="H76" i="18"/>
  <c r="G76" i="18"/>
  <c r="C76" i="18"/>
  <c r="H75" i="18"/>
  <c r="G75" i="18"/>
  <c r="C75" i="18"/>
  <c r="H74" i="18"/>
  <c r="G74" i="18"/>
  <c r="C74" i="18"/>
  <c r="H73" i="18"/>
  <c r="G73" i="18"/>
  <c r="C73" i="18"/>
  <c r="H72" i="18"/>
  <c r="G72" i="18"/>
  <c r="C72" i="18"/>
  <c r="H71" i="18"/>
  <c r="G71" i="18"/>
  <c r="C71" i="18"/>
  <c r="H70" i="18"/>
  <c r="G70" i="18"/>
  <c r="C70" i="18"/>
  <c r="H69" i="18"/>
  <c r="G69" i="18"/>
  <c r="C69" i="18"/>
  <c r="H68" i="18"/>
  <c r="G68" i="18"/>
  <c r="C68" i="18"/>
  <c r="H67" i="18"/>
  <c r="G67" i="18"/>
  <c r="C67" i="18"/>
  <c r="H66" i="18"/>
  <c r="G66" i="18"/>
  <c r="C66" i="18"/>
  <c r="H65" i="18"/>
  <c r="G65" i="18"/>
  <c r="C65" i="18"/>
  <c r="H64" i="18"/>
  <c r="G64" i="18"/>
  <c r="C64" i="18"/>
  <c r="H63" i="18"/>
  <c r="G63" i="18"/>
  <c r="C63" i="18"/>
  <c r="H62" i="18"/>
  <c r="G62" i="18"/>
  <c r="C62" i="18"/>
  <c r="H61" i="18"/>
  <c r="G61" i="18"/>
  <c r="C61" i="18"/>
  <c r="H60" i="18"/>
  <c r="G60" i="18"/>
  <c r="C60" i="18"/>
  <c r="H59" i="18"/>
  <c r="G59" i="18"/>
  <c r="C59" i="18"/>
  <c r="H58" i="18"/>
  <c r="G58" i="18"/>
  <c r="C58" i="18"/>
  <c r="H57" i="18"/>
  <c r="G57" i="18"/>
  <c r="C57" i="18"/>
  <c r="H56" i="18"/>
  <c r="G56" i="18"/>
  <c r="C56" i="18"/>
  <c r="H55" i="18"/>
  <c r="G55" i="18"/>
  <c r="C55" i="18"/>
  <c r="H54" i="18"/>
  <c r="G54" i="18"/>
  <c r="C54" i="18"/>
  <c r="H53" i="18"/>
  <c r="G53" i="18"/>
  <c r="C53" i="18"/>
  <c r="H52" i="18"/>
  <c r="G52" i="18"/>
  <c r="C52" i="18"/>
  <c r="H51" i="18"/>
  <c r="G51" i="18"/>
  <c r="C51" i="18"/>
  <c r="H50" i="18"/>
  <c r="G50" i="18"/>
  <c r="C50" i="18"/>
  <c r="H49" i="18"/>
  <c r="G49" i="18"/>
  <c r="C49" i="18"/>
  <c r="H48" i="18"/>
  <c r="G48" i="18"/>
  <c r="C48" i="18"/>
  <c r="H47" i="18"/>
  <c r="G47" i="18"/>
  <c r="C47" i="18"/>
  <c r="H46" i="18"/>
  <c r="G46" i="18"/>
  <c r="C46" i="18"/>
  <c r="H45" i="18"/>
  <c r="G45" i="18"/>
  <c r="C45" i="18"/>
  <c r="H44" i="18"/>
  <c r="G44" i="18"/>
  <c r="C44" i="18"/>
  <c r="H43" i="18"/>
  <c r="G43" i="18"/>
  <c r="C43" i="18"/>
  <c r="H42" i="18"/>
  <c r="G42" i="18"/>
  <c r="C42" i="18"/>
  <c r="H41" i="18"/>
  <c r="G41" i="18"/>
  <c r="C41" i="18"/>
  <c r="H40" i="18"/>
  <c r="G40" i="18"/>
  <c r="C40" i="18"/>
  <c r="H39" i="18"/>
  <c r="G39" i="18"/>
  <c r="C39" i="18"/>
  <c r="H38" i="18"/>
  <c r="G38" i="18"/>
  <c r="C38" i="18"/>
  <c r="H37" i="18"/>
  <c r="G37" i="18"/>
  <c r="C37" i="18"/>
  <c r="H36" i="18"/>
  <c r="G36" i="18"/>
  <c r="C36" i="18"/>
  <c r="H35" i="18"/>
  <c r="G35" i="18"/>
  <c r="C35" i="18"/>
  <c r="H34" i="18"/>
  <c r="G34" i="18"/>
  <c r="C34" i="18"/>
  <c r="H33" i="18"/>
  <c r="G33" i="18"/>
  <c r="C33" i="18"/>
  <c r="H32" i="18"/>
  <c r="G32" i="18"/>
  <c r="C32" i="18"/>
  <c r="H31" i="18"/>
  <c r="G31" i="18"/>
  <c r="C31" i="18"/>
  <c r="H30" i="18"/>
  <c r="G30" i="18"/>
  <c r="C30" i="18"/>
  <c r="H29" i="18"/>
  <c r="G29" i="18"/>
  <c r="C29" i="18"/>
  <c r="H28" i="18"/>
  <c r="G28" i="18"/>
  <c r="C28" i="18"/>
  <c r="H27" i="18"/>
  <c r="G27" i="18"/>
  <c r="C27" i="18"/>
  <c r="H26" i="18"/>
  <c r="G26" i="18"/>
  <c r="C26" i="18"/>
  <c r="H25" i="18"/>
  <c r="G25" i="18"/>
  <c r="C25" i="18"/>
  <c r="H24" i="18"/>
  <c r="G24" i="18"/>
  <c r="C24" i="18"/>
  <c r="H23" i="18"/>
  <c r="G23" i="18"/>
  <c r="C23" i="18"/>
  <c r="H22" i="18"/>
  <c r="G22" i="18"/>
  <c r="C22" i="18"/>
  <c r="H21" i="18"/>
  <c r="G21" i="18"/>
  <c r="C21" i="18"/>
  <c r="H20" i="18"/>
  <c r="G20" i="18"/>
  <c r="C20" i="18"/>
  <c r="H19" i="18"/>
  <c r="G19" i="18"/>
  <c r="C19" i="18"/>
  <c r="H18" i="18"/>
  <c r="G18" i="18"/>
  <c r="C18" i="18"/>
  <c r="H17" i="18"/>
  <c r="G17" i="18"/>
  <c r="C17" i="18"/>
  <c r="H16" i="18"/>
  <c r="G16" i="18"/>
  <c r="C16" i="18"/>
  <c r="H15" i="18"/>
  <c r="G15" i="18"/>
  <c r="C15" i="18"/>
  <c r="H14" i="18"/>
  <c r="G14" i="18"/>
  <c r="C14" i="18"/>
  <c r="H13" i="18"/>
  <c r="G13" i="18"/>
  <c r="C13" i="18"/>
  <c r="H12" i="18"/>
  <c r="G12" i="18"/>
  <c r="C12" i="18"/>
  <c r="H11" i="18"/>
  <c r="G11" i="18"/>
  <c r="C11" i="18"/>
  <c r="H10" i="18"/>
  <c r="G10" i="18"/>
  <c r="C10" i="18"/>
  <c r="H9" i="18"/>
  <c r="G9" i="18"/>
  <c r="C9" i="18"/>
  <c r="H8" i="18"/>
  <c r="G8" i="18"/>
  <c r="C8" i="18"/>
  <c r="H7" i="18"/>
  <c r="G7" i="18"/>
  <c r="C7" i="18"/>
  <c r="H6" i="18"/>
  <c r="G6" i="18"/>
  <c r="C6" i="18"/>
  <c r="H5" i="18"/>
  <c r="G5" i="18"/>
  <c r="C5" i="18"/>
  <c r="H4" i="18"/>
  <c r="G4" i="18"/>
  <c r="C4" i="18"/>
  <c r="H3" i="18"/>
  <c r="G3" i="18"/>
  <c r="C3" i="18"/>
  <c r="H2" i="18"/>
  <c r="G2" i="18"/>
  <c r="C2" i="18"/>
  <c r="E27" i="51" l="1"/>
  <c r="H27" i="51"/>
  <c r="E30" i="51"/>
</calcChain>
</file>

<file path=xl/sharedStrings.xml><?xml version="1.0" encoding="utf-8"?>
<sst xmlns="http://schemas.openxmlformats.org/spreadsheetml/2006/main" count="6840" uniqueCount="380">
  <si>
    <t>COUNTIF/COUNTIFS</t>
  </si>
  <si>
    <t>单条件计数</t>
  </si>
  <si>
    <t>COUNTIF(range, criteria)</t>
  </si>
  <si>
    <t>COUNTIF(条件区域，条件）</t>
  </si>
  <si>
    <t>多条件计数</t>
  </si>
  <si>
    <t>COUNTIFS(criteria_range1, criteria1, [criteria_range2, criteria2], ...)</t>
  </si>
  <si>
    <t>COUNTIFS(条件1区域，条件1，条件2区域，条件2……条件N区域，条件N）</t>
  </si>
  <si>
    <t>SUMIF/SUMIFS</t>
  </si>
  <si>
    <t>单条件求和</t>
  </si>
  <si>
    <t>SUMIF(range, criteria, [SUM_range])</t>
  </si>
  <si>
    <t>SUMIF(条件区域，条件，求和区域）</t>
  </si>
  <si>
    <t>注意事项：</t>
  </si>
  <si>
    <t>如果省略sum_range参数，Excel会对在range参数中指定的单元格（即应用条件的单元格）求和</t>
  </si>
  <si>
    <t>多条件求和</t>
  </si>
  <si>
    <t>SUMIFS(sum_range, criteria_range1, criteria1, [criteria_range2, criteria2], ...)</t>
  </si>
  <si>
    <t>SUMIFS(求和区域，条件1区域，条件1，条件2区域，条件2……条件N区域，条件N）</t>
  </si>
  <si>
    <t>AVERAGEIF/AVERAGEIFS</t>
  </si>
  <si>
    <t>单条件求均值</t>
  </si>
  <si>
    <t>AVERAGEIF(range, criteria, [average_range])</t>
  </si>
  <si>
    <t>AVERAGEIF(条件区域，条件，求均值区域）</t>
  </si>
  <si>
    <t>多条件求均值</t>
  </si>
  <si>
    <t>AVERAGEIFS(average_range, criteria_range1, criteria1, [criteria_range2, criteria2], ...)</t>
  </si>
  <si>
    <t>AVERAGEIFS(求均值区域，条件1区域，条件1，条件2区域，条件2……条件N区域，条件N）</t>
  </si>
  <si>
    <t>MINIFS/MAXIFS</t>
  </si>
  <si>
    <t>返回指定条件下的最小值</t>
  </si>
  <si>
    <t>MINIFS(min_range,criteria_range1,cirterial1,criteria_range2, criteria2], ...)</t>
  </si>
  <si>
    <t>MINIFS(返回值所在的区域，条件1区域，条件1，条件2区域，条件2……条件N区域，条件N）</t>
  </si>
  <si>
    <t>返回指定条件下的最大值</t>
  </si>
  <si>
    <t>MAXIFS(max_range,criteria_range1,cirterial1,criteria_range2, criteria2], ...)</t>
  </si>
  <si>
    <t>MAXIFS(返回值所在的区域，条件1区域，条件1，条件2区域，条件2……条件N区域，条件N）</t>
  </si>
  <si>
    <t>数据区域</t>
  </si>
  <si>
    <t>组别</t>
  </si>
  <si>
    <t>姓名</t>
  </si>
  <si>
    <t>销售日期</t>
  </si>
  <si>
    <t>销售金额</t>
  </si>
  <si>
    <t>1、</t>
  </si>
  <si>
    <t>统计汉字</t>
  </si>
  <si>
    <t>一组</t>
  </si>
  <si>
    <t>马岱</t>
  </si>
  <si>
    <t>一组人数</t>
  </si>
  <si>
    <t>黄月英</t>
  </si>
  <si>
    <t>黄忠</t>
  </si>
  <si>
    <t>黄盖</t>
  </si>
  <si>
    <t>二组</t>
  </si>
  <si>
    <t>孙乾</t>
  </si>
  <si>
    <t>三组</t>
  </si>
  <si>
    <t>许褚</t>
  </si>
  <si>
    <t>张飞</t>
  </si>
  <si>
    <t>2、</t>
  </si>
  <si>
    <t>统计数字</t>
  </si>
  <si>
    <t>黄承彦</t>
  </si>
  <si>
    <t>大于5000元</t>
  </si>
  <si>
    <t>徐庶</t>
  </si>
  <si>
    <t>等于5000元</t>
  </si>
  <si>
    <t>郭嘉</t>
  </si>
  <si>
    <t>小于等于5000元</t>
  </si>
  <si>
    <t>黄权</t>
  </si>
  <si>
    <t>马超</t>
  </si>
  <si>
    <t>大于平均销售额的人数</t>
  </si>
  <si>
    <t>庞统</t>
  </si>
  <si>
    <t>3、</t>
  </si>
  <si>
    <t>统计日期</t>
  </si>
  <si>
    <t>销售日期在2月</t>
  </si>
  <si>
    <t>月份</t>
  </si>
  <si>
    <t>人数</t>
  </si>
  <si>
    <t>1月</t>
  </si>
  <si>
    <t>2月</t>
  </si>
  <si>
    <t>3月</t>
  </si>
  <si>
    <t>4、</t>
  </si>
  <si>
    <t>使用通配符</t>
  </si>
  <si>
    <t>?：代表任意1个字符</t>
  </si>
  <si>
    <t>*：代表任意n个字符（n&gt;=0)</t>
  </si>
  <si>
    <t>姓黄的人数</t>
  </si>
  <si>
    <t>姓黄且姓名为2个字</t>
  </si>
  <si>
    <t>姓黄且姓名为3个字</t>
  </si>
  <si>
    <t>5、</t>
  </si>
  <si>
    <t>多条件统计</t>
  </si>
  <si>
    <t>一组姓黄的人数</t>
  </si>
  <si>
    <t>二组3月有销售业绩</t>
  </si>
  <si>
    <t>日期</t>
  </si>
  <si>
    <t>日期性质</t>
  </si>
  <si>
    <t>星期</t>
  </si>
  <si>
    <t>财务年份</t>
  </si>
  <si>
    <t>财务月份</t>
  </si>
  <si>
    <t>关账日</t>
  </si>
  <si>
    <t>年份</t>
  </si>
  <si>
    <t>一、2017年每月有多少个工作日</t>
  </si>
  <si>
    <t>节日</t>
  </si>
  <si>
    <t>否</t>
  </si>
  <si>
    <t>工作日</t>
  </si>
  <si>
    <t>假日</t>
  </si>
  <si>
    <t>二、2017年每个季度有多少个工作日</t>
  </si>
  <si>
    <t>季度</t>
  </si>
  <si>
    <t>三、2017-3-1到2017-7-28之间，共有多少个工作日</t>
  </si>
  <si>
    <t>是</t>
  </si>
  <si>
    <t>石材厂产品列表</t>
  </si>
  <si>
    <t>单位职工基本情况登记表</t>
  </si>
  <si>
    <t>产品名称</t>
  </si>
  <si>
    <t>产品编号</t>
  </si>
  <si>
    <t>规格</t>
  </si>
  <si>
    <t>生产车间</t>
  </si>
  <si>
    <t>编号</t>
  </si>
  <si>
    <t>性别</t>
  </si>
  <si>
    <t>年龄</t>
  </si>
  <si>
    <t>是否有房</t>
  </si>
  <si>
    <t>是否有车</t>
  </si>
  <si>
    <t>lx-2</t>
  </si>
  <si>
    <t>X002</t>
  </si>
  <si>
    <t>1000*500MM</t>
  </si>
  <si>
    <t>甲</t>
  </si>
  <si>
    <t>A001</t>
  </si>
  <si>
    <t>女</t>
  </si>
  <si>
    <t>LX-170</t>
  </si>
  <si>
    <t>定制</t>
  </si>
  <si>
    <t>丙</t>
  </si>
  <si>
    <t>A002</t>
  </si>
  <si>
    <t>男</t>
  </si>
  <si>
    <t>TX-拼花饰面</t>
  </si>
  <si>
    <t>TX-phf</t>
  </si>
  <si>
    <t>S-119</t>
  </si>
  <si>
    <t>乙</t>
  </si>
  <si>
    <t>A003</t>
  </si>
  <si>
    <t>拼花</t>
  </si>
  <si>
    <t>e006</t>
  </si>
  <si>
    <t>600*300*10</t>
  </si>
  <si>
    <t>A004</t>
  </si>
  <si>
    <t>水刀拼花</t>
  </si>
  <si>
    <t>PH05</t>
  </si>
  <si>
    <t>A005</t>
  </si>
  <si>
    <t>PH06</t>
  </si>
  <si>
    <t>A006</t>
  </si>
  <si>
    <t>wm-02</t>
  </si>
  <si>
    <t>1800*1200*20</t>
  </si>
  <si>
    <t>A007</t>
  </si>
  <si>
    <t>PL01</t>
  </si>
  <si>
    <t>A008</t>
  </si>
  <si>
    <t>lx-9</t>
  </si>
  <si>
    <t>C001</t>
  </si>
  <si>
    <t>A009</t>
  </si>
  <si>
    <t>六角形石材</t>
  </si>
  <si>
    <t>A010</t>
  </si>
  <si>
    <t>正方形石材</t>
  </si>
  <si>
    <t>B002</t>
  </si>
  <si>
    <t>600*600</t>
  </si>
  <si>
    <t>A011</t>
  </si>
  <si>
    <t>石材拼花图</t>
  </si>
  <si>
    <t>wm-01</t>
  </si>
  <si>
    <t>1200*600*20</t>
  </si>
  <si>
    <t>A012</t>
  </si>
  <si>
    <t>地板</t>
  </si>
  <si>
    <t>S-110</t>
  </si>
  <si>
    <t>S-120</t>
  </si>
  <si>
    <t>A013</t>
  </si>
  <si>
    <t>大理石拼花</t>
  </si>
  <si>
    <t>LG16</t>
  </si>
  <si>
    <t>1000*1000MM</t>
  </si>
  <si>
    <t>A014</t>
  </si>
  <si>
    <t>袁绍</t>
  </si>
  <si>
    <t>马赛克拼花</t>
  </si>
  <si>
    <t>PH03</t>
  </si>
  <si>
    <t>1000*1000*10mm</t>
  </si>
  <si>
    <t>A015</t>
  </si>
  <si>
    <t>孙策</t>
  </si>
  <si>
    <t>A016</t>
  </si>
  <si>
    <t>孙权</t>
  </si>
  <si>
    <t>A017</t>
  </si>
  <si>
    <t>庞德</t>
  </si>
  <si>
    <t>A018</t>
  </si>
  <si>
    <t>荀彧</t>
  </si>
  <si>
    <t>甲车间生产规格带*号的产品种类个数：</t>
  </si>
  <si>
    <t>35岁以上有房有车的人数</t>
  </si>
  <si>
    <t>所有车间生产规格带*号的产品种类个数：</t>
  </si>
  <si>
    <t>身份证号</t>
  </si>
  <si>
    <t>错误方式</t>
  </si>
  <si>
    <t>正确方式</t>
  </si>
  <si>
    <t>530827198003035959</t>
  </si>
  <si>
    <t>330326198508167286</t>
  </si>
  <si>
    <t>330326198508167331</t>
  </si>
  <si>
    <t>330326198508167738</t>
  </si>
  <si>
    <t>330326198508162856</t>
  </si>
  <si>
    <t>130927198108260950</t>
  </si>
  <si>
    <t>42050119790412529X</t>
  </si>
  <si>
    <t>420501197904125070</t>
  </si>
  <si>
    <t>510132197912179874</t>
  </si>
  <si>
    <t>350212198401200533</t>
  </si>
  <si>
    <t>371400198003102970</t>
  </si>
  <si>
    <t>620500198102226158</t>
  </si>
  <si>
    <t>211281198511163334</t>
  </si>
  <si>
    <t>借书册数</t>
  </si>
  <si>
    <r>
      <rPr>
        <b/>
        <sz val="12"/>
        <rFont val="微软雅黑"/>
        <family val="2"/>
        <charset val="134"/>
      </rPr>
      <t>最后</t>
    </r>
    <r>
      <rPr>
        <b/>
        <sz val="12"/>
        <rFont val="思源黑体 CN Regular"/>
        <family val="2"/>
        <charset val="134"/>
      </rPr>
      <t>1</t>
    </r>
    <r>
      <rPr>
        <b/>
        <sz val="12"/>
        <rFont val="微软雅黑"/>
        <family val="2"/>
        <charset val="134"/>
      </rPr>
      <t>次借书总数</t>
    </r>
  </si>
  <si>
    <t>星期一</t>
  </si>
  <si>
    <t>星期二</t>
  </si>
  <si>
    <t>星期三</t>
  </si>
  <si>
    <t>星期四</t>
  </si>
  <si>
    <t>星期五</t>
  </si>
  <si>
    <t>品名</t>
  </si>
  <si>
    <t>销售量</t>
  </si>
  <si>
    <t>普洱茶</t>
  </si>
  <si>
    <t>毛尖</t>
  </si>
  <si>
    <t>碧螺春</t>
  </si>
  <si>
    <t>龙井</t>
  </si>
  <si>
    <t>铁观音</t>
  </si>
  <si>
    <t>大红袍</t>
  </si>
  <si>
    <t>茉莉花茶</t>
  </si>
  <si>
    <t>乌龙茶</t>
  </si>
  <si>
    <t>*茶*</t>
  </si>
  <si>
    <t>???茶</t>
  </si>
  <si>
    <t>??</t>
  </si>
  <si>
    <t>&lt;2020-1-12</t>
  </si>
  <si>
    <t>基础用法</t>
  </si>
  <si>
    <t>一组销售金额</t>
  </si>
  <si>
    <t>2月销售金额</t>
  </si>
  <si>
    <t>金额</t>
  </si>
  <si>
    <t>姓黄的销售金额</t>
  </si>
  <si>
    <t>一组姓黄销售金额</t>
  </si>
  <si>
    <t>二组3月销售金额</t>
  </si>
  <si>
    <t>总计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</si>
  <si>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</si>
  <si>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</si>
  <si>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</si>
  <si>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</si>
  <si>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</si>
  <si>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</si>
  <si>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</si>
  <si>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</si>
  <si>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</si>
  <si>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部门</t>
  </si>
  <si>
    <t>计划</t>
  </si>
  <si>
    <t>实际</t>
  </si>
  <si>
    <t>差值</t>
  </si>
  <si>
    <t>魏国</t>
  </si>
  <si>
    <t>司马懿</t>
  </si>
  <si>
    <t>张辽</t>
  </si>
  <si>
    <t>曹操</t>
  </si>
  <si>
    <t>蜀国</t>
  </si>
  <si>
    <t>刘备</t>
  </si>
  <si>
    <t>法正</t>
  </si>
  <si>
    <t>关羽</t>
  </si>
  <si>
    <t>诸葛亮</t>
  </si>
  <si>
    <t>工资表</t>
  </si>
  <si>
    <t>员工号</t>
  </si>
  <si>
    <t>月薪</t>
  </si>
  <si>
    <t>A01392</t>
  </si>
  <si>
    <t>工程部</t>
  </si>
  <si>
    <t>A07340</t>
  </si>
  <si>
    <t>A04746</t>
  </si>
  <si>
    <t>A02158</t>
  </si>
  <si>
    <t>行政部</t>
  </si>
  <si>
    <t>A00051</t>
  </si>
  <si>
    <r>
      <rPr>
        <b/>
        <sz val="12"/>
        <color theme="0"/>
        <rFont val="思源黑体 Regular"/>
        <family val="2"/>
        <scheme val="minor"/>
      </rPr>
      <t>汇总月薪为2000</t>
    </r>
    <r>
      <rPr>
        <sz val="14"/>
        <color indexed="9"/>
        <rFont val="思源黑体 Bold"/>
        <family val="2"/>
        <charset val="134"/>
      </rPr>
      <t>～4000的工资总额</t>
    </r>
  </si>
  <si>
    <t>A09388</t>
  </si>
  <si>
    <t>人事部</t>
  </si>
  <si>
    <t>汇总后勤部月薪低于2000的工资总额</t>
  </si>
  <si>
    <t>B02041</t>
  </si>
  <si>
    <t>汇总姓名为2个字，且部门不等于人事部，员工编号A开头的工资总额</t>
  </si>
  <si>
    <t>A08926</t>
  </si>
  <si>
    <t>B02489</t>
  </si>
  <si>
    <t>后勤部</t>
  </si>
  <si>
    <t>A05999</t>
  </si>
  <si>
    <t>B02321</t>
  </si>
  <si>
    <t>B07141</t>
  </si>
  <si>
    <t>B00514</t>
  </si>
  <si>
    <t>A00345</t>
  </si>
  <si>
    <t>研发部</t>
  </si>
  <si>
    <t>B01759</t>
  </si>
  <si>
    <t>A09952</t>
  </si>
  <si>
    <t>综合部</t>
  </si>
  <si>
    <t>员工ID</t>
  </si>
  <si>
    <t>参加工作日期</t>
  </si>
  <si>
    <t>员工部门</t>
  </si>
  <si>
    <t>基本工资</t>
  </si>
  <si>
    <t>员工级别</t>
  </si>
  <si>
    <t>岗位属性</t>
  </si>
  <si>
    <t>A9110001</t>
  </si>
  <si>
    <t>罗贯中</t>
  </si>
  <si>
    <t>群雄</t>
  </si>
  <si>
    <r>
      <rPr>
        <sz val="12"/>
        <rFont val="思源黑体 CN Regular"/>
        <family val="2"/>
        <charset val="134"/>
      </rPr>
      <t>1</t>
    </r>
    <r>
      <rPr>
        <sz val="12"/>
        <rFont val="微软雅黑"/>
        <family val="2"/>
        <charset val="134"/>
      </rPr>
      <t>级</t>
    </r>
  </si>
  <si>
    <t>文</t>
  </si>
  <si>
    <t>题目一：</t>
  </si>
  <si>
    <t>A9410001</t>
  </si>
  <si>
    <t>2级</t>
  </si>
  <si>
    <t>1、按照以下描述，各书写一个公式，完成相应统计</t>
  </si>
  <si>
    <t>A9410002</t>
  </si>
  <si>
    <t>11级</t>
  </si>
  <si>
    <t>2、注意Sumifs、Countifs，以及通配符的使用</t>
  </si>
  <si>
    <t>A9720001</t>
  </si>
  <si>
    <t>吴国太</t>
  </si>
  <si>
    <t>吴国</t>
  </si>
  <si>
    <t>4级</t>
  </si>
  <si>
    <t>A9710002</t>
  </si>
  <si>
    <t>陆逊</t>
  </si>
  <si>
    <t>5级</t>
  </si>
  <si>
    <t>魏国员工的工资总和</t>
  </si>
  <si>
    <t>吴国的岗位属性为文的有多少人</t>
  </si>
  <si>
    <t>A9710003</t>
  </si>
  <si>
    <t>吕布</t>
  </si>
  <si>
    <t>武</t>
  </si>
  <si>
    <t>A9910001</t>
  </si>
  <si>
    <t>张昭</t>
  </si>
  <si>
    <t>10级</t>
  </si>
  <si>
    <t>A9910002</t>
  </si>
  <si>
    <t>3级</t>
  </si>
  <si>
    <t>员工ID以B开头的有多少人</t>
  </si>
  <si>
    <t>A9910003</t>
  </si>
  <si>
    <t>B0010001</t>
  </si>
  <si>
    <t>B0010002</t>
  </si>
  <si>
    <t>在2000-1-1前入职的武将基本工资总额为多少</t>
  </si>
  <si>
    <t>1997-2000年4年间共入职多少人</t>
  </si>
  <si>
    <t>B0210001</t>
  </si>
  <si>
    <t>B0210002</t>
  </si>
  <si>
    <t>B0210003</t>
  </si>
  <si>
    <t>题目二：</t>
  </si>
  <si>
    <t>B0310001</t>
  </si>
  <si>
    <t>董卓</t>
  </si>
  <si>
    <t>1、可以添加一个合适的辅助列，以完成统计</t>
  </si>
  <si>
    <t>B0310002</t>
  </si>
  <si>
    <t>2、级别高于9级的（即1级-8级）蜀国文官的工资总额</t>
  </si>
  <si>
    <t>B0320003</t>
  </si>
  <si>
    <t>孙尚香</t>
  </si>
  <si>
    <t>B0420001</t>
  </si>
  <si>
    <t>小乔</t>
  </si>
  <si>
    <t>8级</t>
  </si>
  <si>
    <t>B0510001</t>
  </si>
  <si>
    <t>7级</t>
  </si>
  <si>
    <t>题目三:</t>
  </si>
  <si>
    <t>B0510002</t>
  </si>
  <si>
    <t>吴国文官与蜀国武官的工资总和</t>
  </si>
  <si>
    <t>吴国和蜀国的员工ID以A开头的工资总额</t>
  </si>
  <si>
    <t>一组平均销售金额</t>
  </si>
  <si>
    <t>2月平均销售金额</t>
  </si>
  <si>
    <t>平均金额</t>
  </si>
  <si>
    <t>姓黄的平均金额</t>
  </si>
  <si>
    <t>1.一组里最大的金额</t>
  </si>
  <si>
    <t>2.三组里最小的销售额</t>
  </si>
  <si>
    <t>学生名单</t>
  </si>
  <si>
    <t>是否体检</t>
  </si>
  <si>
    <t>已参加体检人员名单</t>
  </si>
  <si>
    <t>吴雪洁</t>
  </si>
  <si>
    <t>王少楠</t>
  </si>
  <si>
    <t>王晓东</t>
  </si>
  <si>
    <t>孟雪鹏</t>
  </si>
  <si>
    <t>王李平</t>
  </si>
  <si>
    <t>马艳茹</t>
  </si>
  <si>
    <t>李江涛</t>
  </si>
  <si>
    <t>武淑敏</t>
  </si>
  <si>
    <t>王兵</t>
  </si>
  <si>
    <t>苏雪梅</t>
  </si>
  <si>
    <t>王海洋</t>
  </si>
  <si>
    <t>赵聪</t>
  </si>
  <si>
    <t>冯鹏飞</t>
  </si>
  <si>
    <t>张琪</t>
  </si>
  <si>
    <t>宁琴</t>
  </si>
  <si>
    <t>徐瑞鹤</t>
  </si>
  <si>
    <t>史雪丹</t>
  </si>
  <si>
    <t>李乐梅</t>
  </si>
  <si>
    <t>赵晶</t>
  </si>
  <si>
    <t>宋亚丽</t>
  </si>
  <si>
    <t>李志敏</t>
  </si>
  <si>
    <t>李俊峰</t>
  </si>
  <si>
    <t>李鹏</t>
  </si>
  <si>
    <t>马年</t>
  </si>
  <si>
    <t>李雪刚</t>
  </si>
  <si>
    <t>武少东</t>
  </si>
  <si>
    <t>王科</t>
  </si>
  <si>
    <t>徐高翔</t>
  </si>
  <si>
    <t>宋强</t>
  </si>
  <si>
    <t>李棒棒</t>
  </si>
  <si>
    <t>杨叶明</t>
  </si>
  <si>
    <t>王少鹏</t>
  </si>
  <si>
    <t>模拟答案</t>
    <phoneticPr fontId="27" type="noConversion"/>
  </si>
  <si>
    <t>计算</t>
    <phoneticPr fontId="27" type="noConversion"/>
  </si>
  <si>
    <t>做辅助列</t>
    <phoneticPr fontId="27" type="noConversion"/>
  </si>
  <si>
    <t>&gt;</t>
    <phoneticPr fontId="27" type="noConversion"/>
  </si>
  <si>
    <t>=</t>
    <phoneticPr fontId="27" type="noConversion"/>
  </si>
  <si>
    <t>&lt;=</t>
    <phoneticPr fontId="27" type="noConversion"/>
  </si>
  <si>
    <t>月份</t>
    <phoneticPr fontId="27" type="noConversion"/>
  </si>
  <si>
    <t>四、某员工从2017-10-1连续工作10天，应计薪多少天</t>
    <phoneticPr fontId="27" type="noConversion"/>
  </si>
  <si>
    <t>基本工资超过10000元的有多少人</t>
    <phoneticPr fontId="27" type="noConversion"/>
  </si>
  <si>
    <t>假日</t>
    <phoneticPr fontId="27" type="noConversion"/>
  </si>
  <si>
    <t>节日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</si>
</sst>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 * #,##0_ ;_ * \-#,##0_ ;_ * &quot;-&quot;??_ ;_ @_ "/>
  </numFmts>
  <fonts count="30">
    <font>
      <sz val="11"/>
      <color theme="1"/>
      <name val="思源黑体 Regular"/>
      <charset val="134"/>
      <scheme val="minor"/>
    </font>
    <font>
      <b/>
      <sz val="12"/>
      <color theme="0"/>
      <name val="思源黑体 Regular"/>
      <family val="2"/>
      <scheme val="minor"/>
    </font>
    <font>
      <sz val="12"/>
      <color theme="1"/>
      <name val="思源黑体 CN Regular"/>
      <family val="2"/>
      <charset val="134"/>
    </font>
    <font>
      <b/>
      <sz val="12"/>
      <color theme="1"/>
      <name val="思源黑体 CN Regular"/>
      <family val="2"/>
      <charset val="134"/>
    </font>
    <font>
      <sz val="12"/>
      <name val="思源黑体 CN Regular"/>
      <family val="2"/>
      <charset val="134"/>
    </font>
    <font>
      <b/>
      <sz val="12"/>
      <name val="思源黑体 CN Regular"/>
      <family val="2"/>
      <charset val="134"/>
    </font>
    <font>
      <sz val="14"/>
      <color theme="1"/>
      <name val="思源黑体 Bold"/>
      <family val="2"/>
      <charset val="134"/>
    </font>
    <font>
      <b/>
      <sz val="14"/>
      <color theme="3"/>
      <name val="思源黑体 Bold"/>
      <family val="2"/>
      <charset val="134"/>
    </font>
    <font>
      <sz val="14"/>
      <name val="思源黑体 Bold"/>
      <family val="2"/>
      <charset val="134"/>
    </font>
    <font>
      <b/>
      <sz val="14"/>
      <name val="思源黑体 Bold"/>
      <family val="2"/>
      <charset val="134"/>
    </font>
    <font>
      <sz val="14"/>
      <color rgb="FF121212"/>
      <name val="Arial"/>
      <family val="2"/>
    </font>
    <font>
      <sz val="11"/>
      <name val="思源黑体 Regular"/>
      <family val="2"/>
      <scheme val="minor"/>
    </font>
    <font>
      <b/>
      <sz val="11"/>
      <color theme="3"/>
      <name val="微软雅黑"/>
      <family val="2"/>
      <charset val="134"/>
    </font>
    <font>
      <b/>
      <sz val="11"/>
      <color theme="3"/>
      <name val="思源黑体 Regular"/>
      <family val="2"/>
      <scheme val="minor"/>
    </font>
    <font>
      <sz val="11"/>
      <name val="微软雅黑"/>
      <family val="2"/>
      <charset val="134"/>
    </font>
    <font>
      <sz val="18"/>
      <color theme="1"/>
      <name val="思源黑体 Bold"/>
      <family val="2"/>
      <charset val="134"/>
    </font>
    <font>
      <sz val="18"/>
      <name val="思源黑体 Bold"/>
      <family val="2"/>
      <charset val="134"/>
    </font>
    <font>
      <b/>
      <sz val="18"/>
      <color theme="1"/>
      <name val="思源黑体 Bold"/>
      <family val="2"/>
      <charset val="134"/>
    </font>
    <font>
      <b/>
      <sz val="18"/>
      <color theme="1"/>
      <name val="宋体"/>
      <family val="3"/>
      <charset val="134"/>
    </font>
    <font>
      <b/>
      <sz val="26"/>
      <color theme="1"/>
      <name val="思源黑体 Bold"/>
      <family val="2"/>
      <charset val="134"/>
    </font>
    <font>
      <b/>
      <sz val="36"/>
      <color theme="1"/>
      <name val="思源黑体 Bold"/>
      <family val="2"/>
      <charset val="134"/>
    </font>
    <font>
      <sz val="18"/>
      <color rgb="FFFF0000"/>
      <name val="思源黑体 Bold"/>
      <family val="2"/>
      <charset val="134"/>
    </font>
    <font>
      <sz val="11"/>
      <color theme="1"/>
      <name val="思源黑体 Regular"/>
      <family val="2"/>
      <scheme val="minor"/>
    </font>
    <font>
      <sz val="12"/>
      <color theme="1"/>
      <name val="Arial Unicode MS"/>
      <family val="2"/>
    </font>
    <font>
      <sz val="12"/>
      <name val="微软雅黑"/>
      <family val="2"/>
      <charset val="134"/>
    </font>
    <font>
      <sz val="14"/>
      <color indexed="9"/>
      <name val="思源黑体 Bold"/>
      <family val="2"/>
      <charset val="134"/>
    </font>
    <font>
      <b/>
      <sz val="12"/>
      <name val="微软雅黑"/>
      <family val="2"/>
      <charset val="134"/>
    </font>
    <font>
      <sz val="9"/>
      <name val="思源黑体 Regular"/>
      <family val="2"/>
      <scheme val="minor"/>
    </font>
    <font>
      <b/>
      <sz val="12"/>
      <color theme="0"/>
      <name val="Microsoft YaHei UI"/>
      <family val="2"/>
      <charset val="134"/>
    </font>
    <font>
      <sz val="12"/>
      <color theme="1"/>
      <name val="宋体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4F4F4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2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176" fontId="23" fillId="0" borderId="0" applyFont="0" applyFill="0" applyBorder="0" applyAlignment="0" applyProtection="0">
      <alignment vertical="center"/>
    </xf>
  </cellStyleXfs>
  <cellXfs count="89">
    <xf numFmtId="0" fontId="0" fillId="0" borderId="0" xfId="0"/>
    <xf numFmtId="0" fontId="0" fillId="0" borderId="0" xfId="0" applyAlignment="1">
      <alignment vertical="center"/>
    </xf>
    <xf numFmtId="0" fontId="1" fillId="2" borderId="1" xfId="5" applyFont="1" applyFill="1" applyBorder="1" applyAlignment="1">
      <alignment horizontal="center" vertical="center"/>
    </xf>
    <xf numFmtId="0" fontId="2" fillId="0" borderId="1" xfId="6" applyFont="1" applyFill="1" applyBorder="1" applyAlignment="1">
      <alignment horizontal="center" vertical="center"/>
    </xf>
    <xf numFmtId="14" fontId="2" fillId="0" borderId="1" xfId="6" applyNumberFormat="1" applyFont="1" applyFill="1" applyBorder="1">
      <alignment vertical="center"/>
    </xf>
    <xf numFmtId="177" fontId="2" fillId="0" borderId="1" xfId="7" applyNumberFormat="1" applyFont="1" applyFill="1" applyBorder="1">
      <alignment vertical="center"/>
    </xf>
    <xf numFmtId="0" fontId="2" fillId="0" borderId="1" xfId="5" applyFont="1" applyBorder="1" applyAlignment="1">
      <alignment horizontal="center" vertical="center"/>
    </xf>
    <xf numFmtId="0" fontId="2" fillId="0" borderId="0" xfId="5" applyFont="1">
      <alignment vertical="center"/>
    </xf>
    <xf numFmtId="0" fontId="3" fillId="0" borderId="0" xfId="5" applyFont="1">
      <alignment vertical="center"/>
    </xf>
    <xf numFmtId="0" fontId="2" fillId="0" borderId="0" xfId="5" applyFont="1" applyAlignment="1">
      <alignment horizontal="right" vertical="center"/>
    </xf>
    <xf numFmtId="0" fontId="2" fillId="0" borderId="0" xfId="5" applyFont="1" applyAlignment="1">
      <alignment horizontal="left" vertical="center"/>
    </xf>
    <xf numFmtId="0" fontId="3" fillId="0" borderId="0" xfId="5" applyFont="1" applyAlignment="1">
      <alignment horizontal="right" vertical="center"/>
    </xf>
    <xf numFmtId="0" fontId="3" fillId="0" borderId="0" xfId="5" applyFont="1" applyAlignment="1">
      <alignment horizontal="left" vertical="center"/>
    </xf>
    <xf numFmtId="0" fontId="2" fillId="0" borderId="1" xfId="5" applyFont="1" applyFill="1" applyBorder="1" applyAlignment="1">
      <alignment horizontal="center" vertical="center"/>
    </xf>
    <xf numFmtId="14" fontId="2" fillId="0" borderId="1" xfId="5" applyNumberFormat="1" applyFont="1" applyFill="1" applyBorder="1">
      <alignment vertical="center"/>
    </xf>
    <xf numFmtId="0" fontId="2" fillId="0" borderId="0" xfId="5" applyFont="1" applyFill="1" applyAlignment="1">
      <alignment horizontal="right" vertical="center"/>
    </xf>
    <xf numFmtId="0" fontId="2" fillId="0" borderId="0" xfId="5" applyFont="1" applyFill="1">
      <alignment vertical="center"/>
    </xf>
    <xf numFmtId="0" fontId="2" fillId="0" borderId="1" xfId="5" applyFont="1" applyBorder="1">
      <alignment vertical="center"/>
    </xf>
    <xf numFmtId="0" fontId="2" fillId="0" borderId="0" xfId="5" applyFont="1" applyAlignment="1">
      <alignment horizontal="center" vertical="center"/>
    </xf>
    <xf numFmtId="0" fontId="2" fillId="0" borderId="2" xfId="5" applyFont="1" applyBorder="1" applyAlignment="1">
      <alignment horizontal="center" vertical="center"/>
    </xf>
    <xf numFmtId="0" fontId="2" fillId="0" borderId="0" xfId="1" applyFont="1">
      <alignment vertical="center"/>
    </xf>
    <xf numFmtId="0" fontId="4" fillId="0" borderId="1" xfId="1" applyFont="1" applyBorder="1" applyAlignment="1">
      <alignment horizontal="center"/>
    </xf>
    <xf numFmtId="14" fontId="4" fillId="0" borderId="1" xfId="1" applyNumberFormat="1" applyFont="1" applyBorder="1" applyAlignment="1">
      <alignment horizontal="center"/>
    </xf>
    <xf numFmtId="14" fontId="5" fillId="0" borderId="0" xfId="1" applyNumberFormat="1" applyFont="1" applyAlignment="1"/>
    <xf numFmtId="14" fontId="4" fillId="0" borderId="0" xfId="1" applyNumberFormat="1" applyFont="1" applyAlignment="1"/>
    <xf numFmtId="0" fontId="2" fillId="3" borderId="1" xfId="1" applyFont="1" applyFill="1" applyBorder="1">
      <alignment vertical="center"/>
    </xf>
    <xf numFmtId="0" fontId="2" fillId="4" borderId="1" xfId="1" applyFont="1" applyFill="1" applyBorder="1">
      <alignment vertical="center"/>
    </xf>
    <xf numFmtId="0" fontId="3" fillId="0" borderId="0" xfId="1" applyFont="1">
      <alignment vertical="center"/>
    </xf>
    <xf numFmtId="14" fontId="2" fillId="0" borderId="0" xfId="1" applyNumberFormat="1" applyFont="1">
      <alignment vertical="center"/>
    </xf>
    <xf numFmtId="0" fontId="6" fillId="0" borderId="0" xfId="0" applyFont="1" applyAlignment="1">
      <alignment vertical="center"/>
    </xf>
    <xf numFmtId="0" fontId="7" fillId="0" borderId="0" xfId="3" applyFo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9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5" applyFont="1" applyFill="1" applyBorder="1" applyAlignment="1">
      <alignment horizontal="center" vertical="center"/>
    </xf>
    <xf numFmtId="0" fontId="2" fillId="0" borderId="0" xfId="5" applyFont="1" applyFill="1" applyBorder="1">
      <alignment vertical="center"/>
    </xf>
    <xf numFmtId="0" fontId="1" fillId="2" borderId="4" xfId="5" applyFont="1" applyFill="1" applyBorder="1" applyAlignment="1">
      <alignment horizontal="center" vertical="center"/>
    </xf>
    <xf numFmtId="0" fontId="2" fillId="4" borderId="1" xfId="5" applyFont="1" applyFill="1" applyBorder="1">
      <alignment vertical="center"/>
    </xf>
    <xf numFmtId="0" fontId="2" fillId="0" borderId="4" xfId="5" applyFont="1" applyBorder="1">
      <alignment vertical="center"/>
    </xf>
    <xf numFmtId="0" fontId="2" fillId="0" borderId="0" xfId="4" applyFont="1">
      <alignment vertical="center"/>
    </xf>
    <xf numFmtId="49" fontId="5" fillId="5" borderId="1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6" borderId="2" xfId="4" applyFont="1" applyFill="1" applyBorder="1" applyAlignment="1">
      <alignment horizontal="center" vertical="center"/>
    </xf>
    <xf numFmtId="0" fontId="10" fillId="0" borderId="0" xfId="0" applyFont="1"/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2" fillId="0" borderId="0" xfId="4" applyNumberFormat="1" applyFont="1">
      <alignment vertical="center"/>
    </xf>
    <xf numFmtId="0" fontId="3" fillId="7" borderId="0" xfId="5" applyFont="1" applyFill="1" applyAlignment="1">
      <alignment horizontal="center" vertical="center"/>
    </xf>
    <xf numFmtId="14" fontId="2" fillId="0" borderId="0" xfId="5" applyNumberFormat="1" applyFont="1">
      <alignment vertical="center"/>
    </xf>
    <xf numFmtId="0" fontId="12" fillId="0" borderId="0" xfId="3" applyFont="1">
      <alignment vertical="center"/>
    </xf>
    <xf numFmtId="0" fontId="12" fillId="0" borderId="0" xfId="3" applyFont="1" applyAlignment="1">
      <alignment horizontal="left" vertical="center"/>
    </xf>
    <xf numFmtId="0" fontId="13" fillId="0" borderId="0" xfId="3">
      <alignment vertical="center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1" xfId="5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49" fontId="2" fillId="0" borderId="1" xfId="5" applyNumberFormat="1" applyFont="1" applyBorder="1">
      <alignment vertical="center"/>
    </xf>
    <xf numFmtId="49" fontId="2" fillId="3" borderId="1" xfId="5" applyNumberFormat="1" applyFont="1" applyFill="1" applyBorder="1">
      <alignment vertical="center"/>
    </xf>
    <xf numFmtId="0" fontId="2" fillId="0" borderId="0" xfId="6" applyFont="1" applyAlignment="1">
      <alignment horizontal="right" vertical="center"/>
    </xf>
    <xf numFmtId="0" fontId="2" fillId="0" borderId="0" xfId="6" applyFont="1">
      <alignment vertical="center"/>
    </xf>
    <xf numFmtId="0" fontId="2" fillId="0" borderId="0" xfId="6" applyFont="1" applyAlignment="1">
      <alignment horizontal="left" vertical="center"/>
    </xf>
    <xf numFmtId="0" fontId="3" fillId="0" borderId="0" xfId="6" applyFont="1" applyAlignment="1">
      <alignment horizontal="right" vertical="center"/>
    </xf>
    <xf numFmtId="0" fontId="3" fillId="0" borderId="0" xfId="6" applyFont="1" applyAlignment="1">
      <alignment horizontal="left" vertical="center"/>
    </xf>
    <xf numFmtId="0" fontId="2" fillId="0" borderId="0" xfId="6" applyFont="1" applyAlignment="1">
      <alignment horizontal="center" vertical="center"/>
    </xf>
    <xf numFmtId="0" fontId="2" fillId="0" borderId="1" xfId="6" applyFont="1" applyBorder="1" applyAlignment="1">
      <alignment horizontal="center" vertical="center"/>
    </xf>
    <xf numFmtId="0" fontId="2" fillId="0" borderId="2" xfId="6" applyFont="1" applyBorder="1" applyAlignment="1">
      <alignment horizontal="center" vertical="center"/>
    </xf>
    <xf numFmtId="0" fontId="2" fillId="0" borderId="1" xfId="6" applyFont="1" applyBorder="1">
      <alignment vertical="center"/>
    </xf>
    <xf numFmtId="0" fontId="3" fillId="0" borderId="0" xfId="6" applyFont="1">
      <alignment vertical="center"/>
    </xf>
    <xf numFmtId="0" fontId="15" fillId="0" borderId="0" xfId="0" applyFont="1" applyAlignment="1">
      <alignment vertical="center"/>
    </xf>
    <xf numFmtId="0" fontId="16" fillId="8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7" fillId="8" borderId="0" xfId="0" applyFont="1" applyFill="1" applyAlignment="1">
      <alignment horizontal="left" vertical="center"/>
    </xf>
    <xf numFmtId="0" fontId="17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left" vertical="center"/>
    </xf>
    <xf numFmtId="0" fontId="20" fillId="8" borderId="0" xfId="0" applyFont="1" applyFill="1" applyAlignment="1">
      <alignment horizontal="center" vertical="center"/>
    </xf>
    <xf numFmtId="0" fontId="21" fillId="8" borderId="0" xfId="0" applyFont="1" applyFill="1" applyAlignment="1">
      <alignment vertical="center"/>
    </xf>
    <xf numFmtId="0" fontId="28" fillId="2" borderId="1" xfId="5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7" fontId="2" fillId="0" borderId="0" xfId="7" applyNumberFormat="1" applyFont="1" applyFill="1" applyBorder="1">
      <alignment vertical="center"/>
    </xf>
    <xf numFmtId="0" fontId="29" fillId="0" borderId="0" xfId="5" applyFont="1" applyAlignment="1">
      <alignment horizontal="right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" fillId="2" borderId="4" xfId="5" applyFont="1" applyFill="1" applyBorder="1" applyAlignment="1">
      <alignment horizontal="center" vertical="center"/>
    </xf>
    <xf numFmtId="0" fontId="1" fillId="2" borderId="5" xfId="5" applyFont="1" applyFill="1" applyBorder="1" applyAlignment="1">
      <alignment horizontal="center" vertical="center"/>
    </xf>
    <xf numFmtId="0" fontId="1" fillId="2" borderId="2" xfId="5" applyFont="1" applyFill="1" applyBorder="1" applyAlignment="1">
      <alignment horizontal="center" vertical="center"/>
    </xf>
  </cellXfs>
  <cellStyles count="8">
    <cellStyle name="百分比 2" xfId="2" xr:uid="{00000000-0005-0000-0000-00000E000000}"/>
    <cellStyle name="标题 4" xfId="3" builtinId="19"/>
    <cellStyle name="常规" xfId="0" builtinId="0"/>
    <cellStyle name="常规 2" xfId="5" xr:uid="{00000000-0005-0000-0000-000034000000}"/>
    <cellStyle name="常规 2 2" xfId="4" xr:uid="{00000000-0005-0000-0000-00002E000000}"/>
    <cellStyle name="常规 3" xfId="6" xr:uid="{00000000-0005-0000-0000-000035000000}"/>
    <cellStyle name="常规 6" xfId="1" xr:uid="{00000000-0005-0000-0000-00000D000000}"/>
    <cellStyle name="千位分隔 2" xfId="7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</xdr:colOff>
      <xdr:row>3</xdr:row>
      <xdr:rowOff>106680</xdr:rowOff>
    </xdr:from>
    <xdr:to>
      <xdr:col>15</xdr:col>
      <xdr:colOff>320040</xdr:colOff>
      <xdr:row>13</xdr:row>
      <xdr:rowOff>99060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BBE6E3A6-5499-47EF-9931-92A864506D8A}"/>
            </a:ext>
          </a:extLst>
        </xdr:cNvPr>
        <xdr:cNvSpPr txBox="1"/>
      </xdr:nvSpPr>
      <xdr:spPr>
        <a:xfrm>
          <a:off x="11902440" y="701040"/>
          <a:ext cx="1623060" cy="1973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只能显示长度，只能识别</a:t>
          </a:r>
          <a:r>
            <a:rPr lang="en-US" altLang="zh-CN" sz="1100"/>
            <a:t>15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887730</xdr:colOff>
      <xdr:row>4</xdr:row>
      <xdr:rowOff>26670</xdr:rowOff>
    </xdr:from>
    <xdr:to>
      <xdr:col>8</xdr:col>
      <xdr:colOff>590550</xdr:colOff>
      <xdr:row>8</xdr:row>
      <xdr:rowOff>125730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AE67298-51BB-4B8C-BF8E-FBAE712038F4}"/>
            </a:ext>
          </a:extLst>
        </xdr:cNvPr>
        <xdr:cNvSpPr txBox="1"/>
      </xdr:nvSpPr>
      <xdr:spPr>
        <a:xfrm>
          <a:off x="8210550" y="842010"/>
          <a:ext cx="9144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错位区域求值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样式1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思源">
      <a:majorFont>
        <a:latin typeface="思源黑体 Normal"/>
        <a:ea typeface="思源黑体 Regular"/>
        <a:cs typeface=""/>
      </a:majorFont>
      <a:minorFont>
        <a:latin typeface="思源黑体 Normal"/>
        <a:ea typeface="思源黑体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1"/>
  <sheetViews>
    <sheetView showGridLines="0" topLeftCell="A19" zoomScale="85" zoomScaleNormal="85" workbookViewId="0">
      <selection activeCell="D32" sqref="D32"/>
    </sheetView>
  </sheetViews>
  <sheetFormatPr defaultColWidth="9" defaultRowHeight="13.8"/>
  <cols>
    <col min="1" max="1" width="26.5" customWidth="1"/>
    <col min="2" max="2" width="11.19921875" customWidth="1"/>
    <col min="3" max="3" width="25.3984375" customWidth="1"/>
  </cols>
  <sheetData>
    <row r="1" spans="1:39" s="70" customFormat="1" ht="31.5" customHeight="1">
      <c r="A1" s="83" t="s">
        <v>0</v>
      </c>
      <c r="B1" s="84"/>
      <c r="C1" s="85"/>
      <c r="D1" s="71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</row>
    <row r="2" spans="1:39" s="70" customFormat="1" ht="31.5" customHeight="1">
      <c r="A2" s="73" t="s">
        <v>1</v>
      </c>
      <c r="B2" s="74"/>
      <c r="C2" s="73" t="s">
        <v>2</v>
      </c>
      <c r="D2" s="73"/>
      <c r="E2" s="74"/>
      <c r="F2" s="74"/>
      <c r="G2" s="74"/>
      <c r="H2" s="74"/>
      <c r="I2" s="74"/>
      <c r="J2" s="74"/>
      <c r="K2" s="74"/>
      <c r="L2" s="74"/>
      <c r="M2" s="77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</row>
    <row r="3" spans="1:39" s="70" customFormat="1" ht="28.5" customHeight="1">
      <c r="A3" s="73"/>
      <c r="B3" s="74"/>
      <c r="C3" s="73" t="s">
        <v>3</v>
      </c>
      <c r="D3" s="73"/>
      <c r="E3" s="74"/>
      <c r="F3" s="74"/>
      <c r="G3" s="74"/>
      <c r="H3" s="74"/>
      <c r="I3" s="74"/>
      <c r="J3" s="74"/>
      <c r="K3" s="74"/>
      <c r="L3" s="74"/>
      <c r="M3" s="77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</row>
    <row r="4" spans="1:39" s="70" customFormat="1" ht="7.95" customHeight="1">
      <c r="A4" s="73"/>
      <c r="B4" s="74"/>
      <c r="C4" s="73"/>
      <c r="D4" s="73"/>
      <c r="E4" s="74"/>
      <c r="F4" s="74"/>
      <c r="G4" s="74"/>
      <c r="H4" s="74"/>
      <c r="I4" s="74"/>
      <c r="J4" s="74"/>
      <c r="K4" s="74"/>
      <c r="L4" s="74"/>
      <c r="M4" s="77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</row>
    <row r="5" spans="1:39" s="70" customFormat="1" ht="31.5" customHeight="1">
      <c r="A5" s="73" t="s">
        <v>4</v>
      </c>
      <c r="B5" s="74"/>
      <c r="C5" s="73" t="s">
        <v>5</v>
      </c>
      <c r="D5" s="73"/>
      <c r="E5" s="74"/>
      <c r="F5" s="74"/>
      <c r="G5" s="74"/>
      <c r="H5" s="74"/>
      <c r="I5" s="74"/>
      <c r="J5" s="74"/>
      <c r="K5" s="74"/>
      <c r="L5" s="74"/>
      <c r="M5" s="77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</row>
    <row r="6" spans="1:39" s="70" customFormat="1" ht="31.5" customHeight="1">
      <c r="A6" s="73"/>
      <c r="B6" s="74"/>
      <c r="C6" s="73" t="s">
        <v>6</v>
      </c>
      <c r="D6" s="73"/>
      <c r="E6" s="74"/>
      <c r="F6" s="74"/>
      <c r="G6" s="74"/>
      <c r="H6" s="74"/>
      <c r="I6" s="74"/>
      <c r="J6" s="74"/>
      <c r="K6" s="74"/>
      <c r="L6" s="74"/>
      <c r="M6" s="77"/>
      <c r="N6" s="74"/>
      <c r="O6" s="78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</row>
    <row r="7" spans="1:39" s="70" customFormat="1" ht="12.75" customHeight="1">
      <c r="A7" s="73"/>
      <c r="B7" s="74"/>
      <c r="C7" s="73"/>
      <c r="D7" s="73"/>
      <c r="E7" s="74"/>
      <c r="F7" s="74"/>
      <c r="G7" s="74"/>
      <c r="H7" s="74"/>
      <c r="I7" s="74"/>
      <c r="J7" s="74"/>
      <c r="K7" s="74"/>
      <c r="L7" s="74"/>
      <c r="M7" s="77"/>
      <c r="N7" s="74"/>
      <c r="O7" s="78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</row>
    <row r="8" spans="1:39" s="70" customFormat="1" ht="31.5" customHeight="1">
      <c r="A8" s="83" t="s">
        <v>7</v>
      </c>
      <c r="B8" s="84"/>
      <c r="C8" s="85"/>
      <c r="D8" s="71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</row>
    <row r="9" spans="1:39" s="70" customFormat="1" ht="31.5" customHeight="1">
      <c r="A9" s="73" t="s">
        <v>8</v>
      </c>
      <c r="B9" s="75"/>
      <c r="C9" s="73" t="s">
        <v>9</v>
      </c>
      <c r="D9" s="74"/>
      <c r="E9" s="74"/>
      <c r="F9" s="74"/>
      <c r="G9" s="74"/>
      <c r="H9" s="74"/>
      <c r="I9" s="74"/>
      <c r="J9" s="74"/>
      <c r="K9" s="74"/>
      <c r="L9" s="74"/>
      <c r="M9" s="77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</row>
    <row r="10" spans="1:39" s="70" customFormat="1" ht="31.5" customHeight="1">
      <c r="A10" s="73"/>
      <c r="B10" s="75"/>
      <c r="C10" s="73" t="s">
        <v>10</v>
      </c>
      <c r="D10" s="74"/>
      <c r="E10" s="74"/>
      <c r="F10" s="74"/>
      <c r="G10" s="74"/>
      <c r="H10" s="74"/>
      <c r="I10" s="74"/>
      <c r="J10" s="74"/>
      <c r="K10" s="74"/>
      <c r="L10" s="74"/>
      <c r="M10" s="77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</row>
    <row r="11" spans="1:39" s="70" customFormat="1" ht="21.75" customHeight="1">
      <c r="A11" s="73"/>
      <c r="B11" s="75" t="s">
        <v>11</v>
      </c>
      <c r="C11" s="73" t="s">
        <v>12</v>
      </c>
      <c r="D11" s="74"/>
      <c r="E11" s="74"/>
      <c r="F11" s="74"/>
      <c r="G11" s="74"/>
      <c r="H11" s="74"/>
      <c r="I11" s="74"/>
      <c r="J11" s="74"/>
      <c r="K11" s="74"/>
      <c r="L11" s="74"/>
      <c r="M11" s="77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</row>
    <row r="12" spans="1:39" s="70" customFormat="1" ht="21.75" customHeight="1">
      <c r="A12" s="73"/>
      <c r="B12" s="75"/>
      <c r="C12" s="73"/>
      <c r="D12" s="74"/>
      <c r="E12" s="74"/>
      <c r="F12" s="74"/>
      <c r="G12" s="74"/>
      <c r="H12" s="74"/>
      <c r="I12" s="74"/>
      <c r="J12" s="74"/>
      <c r="K12" s="74"/>
      <c r="L12" s="74"/>
      <c r="M12" s="77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</row>
    <row r="13" spans="1:39" s="70" customFormat="1" ht="31.5" customHeight="1">
      <c r="A13" s="73" t="s">
        <v>13</v>
      </c>
      <c r="B13" s="75"/>
      <c r="C13" s="72" t="s">
        <v>14</v>
      </c>
      <c r="D13" s="74"/>
      <c r="E13" s="74"/>
      <c r="F13" s="74"/>
      <c r="G13" s="74"/>
      <c r="H13" s="74"/>
      <c r="I13" s="74"/>
      <c r="J13" s="74"/>
      <c r="K13" s="74"/>
      <c r="L13" s="74"/>
      <c r="M13" s="77"/>
      <c r="N13" s="74"/>
      <c r="O13" s="78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</row>
    <row r="14" spans="1:39" s="70" customFormat="1" ht="31.5" customHeight="1">
      <c r="A14" s="73"/>
      <c r="B14" s="74"/>
      <c r="C14" s="73" t="s">
        <v>15</v>
      </c>
      <c r="D14" s="74"/>
      <c r="E14" s="74"/>
      <c r="F14" s="74"/>
      <c r="G14" s="74"/>
      <c r="H14" s="74"/>
      <c r="I14" s="74"/>
      <c r="J14" s="74"/>
      <c r="K14" s="74"/>
      <c r="L14" s="74"/>
      <c r="M14" s="77"/>
      <c r="N14" s="74"/>
      <c r="O14" s="78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</row>
    <row r="15" spans="1:39" s="70" customFormat="1" ht="14.7" customHeight="1">
      <c r="A15" s="73"/>
      <c r="B15" s="74"/>
      <c r="C15" s="73"/>
      <c r="D15" s="74"/>
      <c r="E15" s="74"/>
      <c r="F15" s="74"/>
      <c r="G15" s="74"/>
      <c r="H15" s="74"/>
      <c r="I15" s="74"/>
      <c r="J15" s="74"/>
      <c r="K15" s="74"/>
      <c r="L15" s="74"/>
      <c r="M15" s="77"/>
      <c r="N15" s="74"/>
      <c r="O15" s="78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</row>
    <row r="16" spans="1:39" s="70" customFormat="1" ht="31.5" customHeight="1">
      <c r="A16" s="83" t="s">
        <v>16</v>
      </c>
      <c r="B16" s="84"/>
      <c r="C16" s="85"/>
      <c r="D16" s="74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</row>
    <row r="17" spans="1:39" s="70" customFormat="1" ht="31.5" customHeight="1">
      <c r="A17" s="73" t="s">
        <v>17</v>
      </c>
      <c r="B17" s="74"/>
      <c r="C17" s="73" t="s">
        <v>18</v>
      </c>
      <c r="D17" s="73"/>
      <c r="E17" s="74"/>
      <c r="F17" s="74"/>
      <c r="G17" s="74"/>
      <c r="H17" s="74"/>
      <c r="I17" s="74"/>
      <c r="J17" s="74"/>
      <c r="K17" s="74"/>
      <c r="L17" s="74"/>
      <c r="M17" s="77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</row>
    <row r="18" spans="1:39" s="70" customFormat="1" ht="31.5" customHeight="1">
      <c r="A18" s="73"/>
      <c r="B18" s="74"/>
      <c r="C18" s="73" t="s">
        <v>19</v>
      </c>
      <c r="D18" s="73"/>
      <c r="E18" s="74"/>
      <c r="F18" s="74"/>
      <c r="G18" s="74"/>
      <c r="H18" s="74"/>
      <c r="I18" s="74"/>
      <c r="J18" s="74"/>
      <c r="K18" s="74"/>
      <c r="L18" s="74"/>
      <c r="M18" s="77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</row>
    <row r="19" spans="1:39" s="70" customFormat="1" ht="8.4" customHeight="1">
      <c r="A19" s="73"/>
      <c r="B19" s="74"/>
      <c r="C19" s="73"/>
      <c r="D19" s="73"/>
      <c r="E19" s="74"/>
      <c r="F19" s="74"/>
      <c r="G19" s="74"/>
      <c r="H19" s="74"/>
      <c r="I19" s="74"/>
      <c r="J19" s="74"/>
      <c r="K19" s="74"/>
      <c r="L19" s="74"/>
      <c r="M19" s="77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</row>
    <row r="20" spans="1:39" s="70" customFormat="1" ht="31.5" customHeight="1">
      <c r="A20" s="73" t="s">
        <v>20</v>
      </c>
      <c r="B20" s="74"/>
      <c r="C20" s="73" t="s">
        <v>21</v>
      </c>
      <c r="D20" s="73"/>
      <c r="E20" s="74"/>
      <c r="F20" s="74"/>
      <c r="G20" s="74"/>
      <c r="H20" s="74"/>
      <c r="I20" s="74"/>
      <c r="J20" s="74"/>
      <c r="K20" s="74"/>
      <c r="L20" s="74"/>
      <c r="M20" s="77"/>
      <c r="N20" s="74"/>
      <c r="O20" s="78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</row>
    <row r="21" spans="1:39" s="70" customFormat="1" ht="31.5" customHeight="1">
      <c r="A21" s="73">
        <v>-2019</v>
      </c>
      <c r="B21" s="74"/>
      <c r="C21" s="73" t="s">
        <v>22</v>
      </c>
      <c r="D21" s="73"/>
      <c r="E21" s="74"/>
      <c r="F21" s="74"/>
      <c r="G21" s="74"/>
      <c r="H21" s="74"/>
      <c r="I21" s="74"/>
      <c r="J21" s="74"/>
      <c r="K21" s="74"/>
      <c r="L21" s="74"/>
      <c r="M21" s="77"/>
      <c r="N21" s="74"/>
      <c r="O21" s="78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</row>
    <row r="22" spans="1:39" s="70" customFormat="1" ht="9.15" customHeight="1">
      <c r="A22" s="73"/>
      <c r="B22" s="74"/>
      <c r="C22" s="73"/>
      <c r="D22" s="73"/>
      <c r="E22" s="74"/>
      <c r="F22" s="74"/>
      <c r="G22" s="74"/>
      <c r="H22" s="74"/>
      <c r="I22" s="74"/>
      <c r="J22" s="74"/>
      <c r="K22" s="74"/>
      <c r="L22" s="74"/>
      <c r="M22" s="77"/>
      <c r="N22" s="74"/>
      <c r="O22" s="78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</row>
    <row r="23" spans="1:39" s="70" customFormat="1" ht="31.5" customHeight="1">
      <c r="A23" s="83" t="s">
        <v>23</v>
      </c>
      <c r="B23" s="84"/>
      <c r="C23" s="85"/>
      <c r="D23" s="71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</row>
    <row r="24" spans="1:39" s="70" customFormat="1" ht="31.5" customHeight="1">
      <c r="A24" s="73" t="s">
        <v>24</v>
      </c>
      <c r="B24" s="74"/>
      <c r="C24" s="73" t="s">
        <v>25</v>
      </c>
      <c r="D24" s="73"/>
      <c r="E24" s="74"/>
      <c r="F24" s="74"/>
      <c r="G24" s="74"/>
      <c r="H24" s="74"/>
      <c r="I24" s="74"/>
      <c r="J24" s="74"/>
      <c r="K24" s="74"/>
      <c r="L24" s="74"/>
      <c r="M24" s="77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</row>
    <row r="25" spans="1:39" s="70" customFormat="1" ht="31.5" customHeight="1">
      <c r="A25" s="73">
        <v>-2019</v>
      </c>
      <c r="B25" s="74"/>
      <c r="C25" s="73" t="s">
        <v>26</v>
      </c>
      <c r="D25" s="73"/>
      <c r="E25" s="74"/>
      <c r="F25" s="74"/>
      <c r="G25" s="74"/>
      <c r="H25" s="74"/>
      <c r="I25" s="74"/>
      <c r="J25" s="74"/>
      <c r="K25" s="74"/>
      <c r="L25" s="74"/>
      <c r="M25" s="77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</row>
    <row r="26" spans="1:39" s="70" customFormat="1" ht="31.5" customHeight="1">
      <c r="A26" s="73"/>
      <c r="B26" s="74"/>
      <c r="C26" s="73"/>
      <c r="D26" s="73"/>
      <c r="E26" s="74"/>
      <c r="F26" s="74"/>
      <c r="G26" s="74"/>
      <c r="H26" s="74"/>
      <c r="I26" s="74"/>
      <c r="J26" s="74"/>
      <c r="K26" s="74"/>
      <c r="L26" s="74"/>
      <c r="M26" s="77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</row>
    <row r="27" spans="1:39" s="70" customFormat="1" ht="31.5" customHeight="1">
      <c r="A27" s="73" t="s">
        <v>27</v>
      </c>
      <c r="B27" s="74"/>
      <c r="C27" s="73" t="s">
        <v>28</v>
      </c>
      <c r="D27" s="73"/>
      <c r="E27" s="74"/>
      <c r="F27" s="74"/>
      <c r="G27" s="74"/>
      <c r="H27" s="74"/>
      <c r="I27" s="74"/>
      <c r="J27" s="74"/>
      <c r="K27" s="74"/>
      <c r="L27" s="74"/>
      <c r="M27" s="77"/>
      <c r="N27" s="74"/>
      <c r="O27" s="78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</row>
    <row r="28" spans="1:39" s="70" customFormat="1" ht="31.5" customHeight="1">
      <c r="A28" s="73">
        <v>-2019</v>
      </c>
      <c r="B28" s="74"/>
      <c r="C28" s="73" t="s">
        <v>29</v>
      </c>
      <c r="D28" s="73"/>
      <c r="E28" s="74"/>
      <c r="F28" s="74"/>
      <c r="G28" s="74"/>
      <c r="H28" s="74"/>
      <c r="I28" s="74"/>
      <c r="J28" s="74"/>
      <c r="K28" s="74"/>
      <c r="L28" s="74"/>
      <c r="M28" s="77"/>
      <c r="N28" s="74"/>
      <c r="O28" s="78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</row>
    <row r="29" spans="1:39" s="70" customFormat="1" ht="31.5" customHeight="1">
      <c r="A29" s="73"/>
      <c r="B29" s="74"/>
      <c r="C29" s="75"/>
      <c r="D29" s="73"/>
      <c r="E29" s="74"/>
      <c r="F29" s="74"/>
      <c r="G29" s="74"/>
      <c r="H29" s="74"/>
      <c r="I29" s="74"/>
      <c r="J29" s="74"/>
      <c r="K29" s="74"/>
      <c r="L29" s="74"/>
      <c r="M29" s="77"/>
      <c r="N29" s="74"/>
      <c r="O29" s="78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</row>
    <row r="30" spans="1:39" s="70" customFormat="1" ht="31.5" customHeight="1">
      <c r="A30" s="76"/>
      <c r="B30" s="74"/>
      <c r="C30" s="75"/>
      <c r="D30" s="73"/>
      <c r="E30" s="74"/>
      <c r="F30" s="74"/>
      <c r="G30" s="74"/>
      <c r="H30" s="74"/>
      <c r="I30" s="74"/>
      <c r="J30" s="74"/>
      <c r="K30" s="74"/>
      <c r="L30" s="74"/>
      <c r="M30" s="77"/>
      <c r="N30" s="74"/>
      <c r="O30" s="78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</row>
    <row r="31" spans="1:39" s="70" customFormat="1" ht="31.5" customHeight="1">
      <c r="A31" s="76"/>
      <c r="B31" s="74"/>
      <c r="C31" s="75"/>
      <c r="D31" s="73"/>
      <c r="E31" s="74"/>
      <c r="F31" s="74"/>
      <c r="G31" s="74"/>
      <c r="H31" s="74"/>
      <c r="I31" s="74"/>
      <c r="J31" s="74"/>
      <c r="K31" s="74"/>
      <c r="L31" s="74"/>
      <c r="M31" s="77"/>
      <c r="N31" s="74"/>
      <c r="O31" s="78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</row>
    <row r="32" spans="1:39" s="70" customFormat="1" ht="31.5" customHeight="1">
      <c r="A32" s="76"/>
      <c r="B32" s="74"/>
      <c r="C32" s="75"/>
      <c r="D32" s="73"/>
      <c r="E32" s="74"/>
      <c r="F32" s="74"/>
      <c r="G32" s="74"/>
      <c r="H32" s="74"/>
      <c r="I32" s="74"/>
      <c r="J32" s="74"/>
      <c r="K32" s="74"/>
      <c r="L32" s="74"/>
      <c r="M32" s="77"/>
      <c r="N32" s="74"/>
      <c r="O32" s="78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</row>
    <row r="33" spans="1:39" s="70" customFormat="1" ht="31.5" customHeight="1">
      <c r="A33" s="76"/>
      <c r="B33" s="74"/>
      <c r="C33" s="75"/>
      <c r="D33" s="73"/>
      <c r="E33" s="74"/>
      <c r="F33" s="74"/>
      <c r="G33" s="74"/>
      <c r="H33" s="74"/>
      <c r="I33" s="74"/>
      <c r="J33" s="74"/>
      <c r="K33" s="74"/>
      <c r="L33" s="74"/>
      <c r="M33" s="77"/>
      <c r="N33" s="74"/>
      <c r="O33" s="78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</row>
    <row r="34" spans="1:39" s="70" customFormat="1" ht="31.5" customHeight="1">
      <c r="A34" s="76"/>
      <c r="B34" s="74"/>
      <c r="C34" s="75"/>
      <c r="D34" s="73"/>
      <c r="E34" s="74"/>
      <c r="F34" s="74"/>
      <c r="G34" s="74"/>
      <c r="H34" s="74"/>
      <c r="I34" s="74"/>
      <c r="J34" s="74"/>
      <c r="K34" s="74"/>
      <c r="L34" s="74"/>
      <c r="M34" s="77"/>
      <c r="N34" s="74"/>
      <c r="O34" s="78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</row>
    <row r="35" spans="1:39" s="70" customFormat="1" ht="31.5" customHeight="1">
      <c r="A35" s="76"/>
      <c r="B35" s="74"/>
      <c r="C35" s="75"/>
      <c r="D35" s="73"/>
      <c r="E35" s="74"/>
      <c r="F35" s="74"/>
      <c r="G35" s="74"/>
      <c r="H35" s="74"/>
      <c r="I35" s="74"/>
      <c r="J35" s="74"/>
      <c r="K35" s="74"/>
      <c r="L35" s="74"/>
      <c r="M35" s="77"/>
      <c r="N35" s="74"/>
      <c r="O35" s="78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</row>
    <row r="36" spans="1:39" s="70" customFormat="1" ht="31.5" customHeight="1">
      <c r="A36" s="76"/>
      <c r="B36" s="74"/>
      <c r="C36" s="75"/>
      <c r="D36" s="73"/>
      <c r="E36" s="74"/>
      <c r="F36" s="74"/>
      <c r="G36" s="74"/>
      <c r="H36" s="74"/>
      <c r="I36" s="74"/>
      <c r="J36" s="74"/>
      <c r="K36" s="74"/>
      <c r="L36" s="74"/>
      <c r="M36" s="77"/>
      <c r="N36" s="74"/>
      <c r="O36" s="78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</row>
    <row r="37" spans="1:39" s="70" customFormat="1" ht="31.5" customHeight="1">
      <c r="A37" s="76"/>
      <c r="B37" s="74"/>
      <c r="C37" s="75"/>
      <c r="D37" s="73"/>
      <c r="E37" s="74"/>
      <c r="F37" s="74"/>
      <c r="G37" s="74"/>
      <c r="H37" s="74"/>
      <c r="I37" s="74"/>
      <c r="J37" s="74"/>
      <c r="K37" s="74"/>
      <c r="L37" s="74"/>
      <c r="M37" s="77"/>
      <c r="N37" s="74"/>
      <c r="O37" s="78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</row>
    <row r="38" spans="1:39" s="70" customFormat="1" ht="31.5" customHeight="1">
      <c r="A38" s="76"/>
      <c r="B38" s="74"/>
      <c r="C38" s="75"/>
      <c r="D38" s="73"/>
      <c r="E38" s="74"/>
      <c r="F38" s="74"/>
      <c r="G38" s="74"/>
      <c r="H38" s="74"/>
      <c r="I38" s="74"/>
      <c r="J38" s="74"/>
      <c r="K38" s="74"/>
      <c r="L38" s="74"/>
      <c r="M38" s="77"/>
      <c r="N38" s="74"/>
      <c r="O38" s="78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</row>
    <row r="39" spans="1:39" s="70" customFormat="1" ht="31.5" customHeight="1">
      <c r="A39" s="76"/>
      <c r="B39" s="74"/>
      <c r="C39" s="75"/>
      <c r="D39" s="73"/>
      <c r="E39" s="74"/>
      <c r="F39" s="74"/>
      <c r="G39" s="74"/>
      <c r="H39" s="74"/>
      <c r="I39" s="74"/>
      <c r="J39" s="74"/>
      <c r="K39" s="74"/>
      <c r="L39" s="74"/>
      <c r="M39" s="77"/>
      <c r="N39" s="74"/>
      <c r="O39" s="78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</row>
    <row r="40" spans="1:39" s="70" customFormat="1" ht="31.5" customHeight="1">
      <c r="A40" s="76"/>
      <c r="B40" s="74"/>
      <c r="C40" s="75"/>
      <c r="D40" s="73"/>
      <c r="E40" s="74"/>
      <c r="F40" s="74"/>
      <c r="G40" s="74"/>
      <c r="H40" s="74"/>
      <c r="I40" s="74"/>
      <c r="J40" s="74"/>
      <c r="K40" s="74"/>
      <c r="L40" s="74"/>
      <c r="M40" s="77"/>
      <c r="N40" s="74"/>
      <c r="O40" s="78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</row>
    <row r="41" spans="1:39" s="70" customFormat="1" ht="31.5" customHeight="1">
      <c r="A41" s="76"/>
      <c r="B41" s="74"/>
      <c r="C41" s="75"/>
      <c r="D41" s="73"/>
      <c r="E41" s="74"/>
      <c r="F41" s="74"/>
      <c r="G41" s="74"/>
      <c r="H41" s="74"/>
      <c r="I41" s="74"/>
      <c r="J41" s="74"/>
      <c r="K41" s="74"/>
      <c r="L41" s="74"/>
      <c r="M41" s="77"/>
      <c r="N41" s="74"/>
      <c r="O41" s="78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</row>
    <row r="42" spans="1:39" s="70" customFormat="1" ht="31.5" customHeight="1">
      <c r="A42" s="76"/>
      <c r="B42" s="74"/>
      <c r="C42" s="75"/>
      <c r="D42" s="73"/>
      <c r="E42" s="74"/>
      <c r="F42" s="74"/>
      <c r="G42" s="74"/>
      <c r="H42" s="74"/>
      <c r="I42" s="74"/>
      <c r="J42" s="74"/>
      <c r="K42" s="74"/>
      <c r="L42" s="74"/>
      <c r="M42" s="77"/>
      <c r="N42" s="74"/>
      <c r="O42" s="78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</row>
    <row r="43" spans="1:39" s="70" customFormat="1" ht="31.5" customHeight="1">
      <c r="A43" s="76"/>
      <c r="B43" s="74"/>
      <c r="C43" s="75"/>
      <c r="D43" s="73"/>
      <c r="E43" s="74"/>
      <c r="F43" s="74"/>
      <c r="G43" s="74"/>
      <c r="H43" s="74"/>
      <c r="I43" s="74"/>
      <c r="J43" s="74"/>
      <c r="K43" s="74"/>
      <c r="L43" s="74"/>
      <c r="M43" s="77"/>
      <c r="N43" s="74"/>
      <c r="O43" s="78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</row>
    <row r="44" spans="1:39" s="70" customFormat="1" ht="31.5" customHeight="1">
      <c r="A44" s="76"/>
      <c r="B44" s="74"/>
      <c r="C44" s="75"/>
      <c r="D44" s="73"/>
      <c r="E44" s="74"/>
      <c r="F44" s="74"/>
      <c r="G44" s="74"/>
      <c r="H44" s="74"/>
      <c r="I44" s="74"/>
      <c r="J44" s="74"/>
      <c r="K44" s="74"/>
      <c r="L44" s="74"/>
      <c r="M44" s="77"/>
      <c r="N44" s="74"/>
      <c r="O44" s="78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</row>
    <row r="45" spans="1:39" s="70" customFormat="1" ht="31.5" customHeight="1">
      <c r="A45" s="76"/>
      <c r="B45" s="74"/>
      <c r="C45" s="75"/>
      <c r="D45" s="73"/>
      <c r="E45" s="74"/>
      <c r="F45" s="74"/>
      <c r="G45" s="74"/>
      <c r="H45" s="74"/>
      <c r="I45" s="74"/>
      <c r="J45" s="74"/>
      <c r="K45" s="74"/>
      <c r="L45" s="74"/>
      <c r="M45" s="77"/>
      <c r="N45" s="74"/>
      <c r="O45" s="78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</row>
    <row r="46" spans="1:39" s="70" customFormat="1" ht="31.5" customHeight="1">
      <c r="A46" s="76"/>
      <c r="B46" s="74"/>
      <c r="C46" s="75"/>
      <c r="D46" s="73"/>
      <c r="E46" s="74"/>
      <c r="F46" s="74"/>
      <c r="G46" s="74"/>
      <c r="H46" s="74"/>
      <c r="I46" s="74"/>
      <c r="J46" s="74"/>
      <c r="K46" s="74"/>
      <c r="L46" s="74"/>
      <c r="M46" s="77"/>
      <c r="N46" s="74"/>
      <c r="O46" s="78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</row>
    <row r="47" spans="1:39" s="70" customFormat="1" ht="31.5" customHeight="1">
      <c r="A47" s="76"/>
      <c r="B47" s="74"/>
      <c r="C47" s="75"/>
      <c r="D47" s="73"/>
      <c r="E47" s="74"/>
      <c r="F47" s="74"/>
      <c r="G47" s="74"/>
      <c r="H47" s="74"/>
      <c r="I47" s="74"/>
      <c r="J47" s="74"/>
      <c r="K47" s="74"/>
      <c r="L47" s="74"/>
      <c r="M47" s="77"/>
      <c r="N47" s="74"/>
      <c r="O47" s="78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</row>
    <row r="48" spans="1:39" s="70" customFormat="1" ht="31.5" customHeight="1">
      <c r="A48" s="76"/>
      <c r="B48" s="74"/>
      <c r="C48" s="75"/>
      <c r="D48" s="73"/>
      <c r="E48" s="74"/>
      <c r="F48" s="74"/>
      <c r="G48" s="74"/>
      <c r="H48" s="74"/>
      <c r="I48" s="74"/>
      <c r="J48" s="74"/>
      <c r="K48" s="74"/>
      <c r="L48" s="74"/>
      <c r="M48" s="77"/>
      <c r="N48" s="74"/>
      <c r="O48" s="78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</row>
    <row r="49" spans="1:39" s="70" customFormat="1" ht="31.5" customHeight="1">
      <c r="A49" s="76"/>
      <c r="B49" s="74"/>
      <c r="C49" s="75"/>
      <c r="D49" s="73"/>
      <c r="E49" s="74"/>
      <c r="F49" s="74"/>
      <c r="G49" s="74"/>
      <c r="H49" s="74"/>
      <c r="I49" s="74"/>
      <c r="J49" s="74"/>
      <c r="K49" s="74"/>
      <c r="L49" s="74"/>
      <c r="M49" s="77"/>
      <c r="N49" s="74"/>
      <c r="O49" s="78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</row>
    <row r="50" spans="1:39" s="70" customFormat="1" ht="31.5" customHeight="1">
      <c r="A50" s="76"/>
      <c r="B50" s="74"/>
      <c r="C50" s="75"/>
      <c r="D50" s="73"/>
      <c r="E50" s="74"/>
      <c r="F50" s="74"/>
      <c r="G50" s="74"/>
      <c r="H50" s="74"/>
      <c r="I50" s="74"/>
      <c r="J50" s="74"/>
      <c r="K50" s="74"/>
      <c r="L50" s="74"/>
      <c r="M50" s="77"/>
      <c r="N50" s="74"/>
      <c r="O50" s="78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</row>
    <row r="51" spans="1:39" s="70" customFormat="1" ht="31.5" customHeight="1">
      <c r="A51" s="76"/>
      <c r="B51" s="74"/>
      <c r="C51" s="75"/>
      <c r="D51" s="73"/>
      <c r="E51" s="74"/>
      <c r="F51" s="74"/>
      <c r="G51" s="74"/>
      <c r="H51" s="74"/>
      <c r="I51" s="74"/>
      <c r="J51" s="74"/>
      <c r="K51" s="74"/>
      <c r="L51" s="74"/>
      <c r="M51" s="77"/>
      <c r="N51" s="74"/>
      <c r="O51" s="78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</row>
    <row r="52" spans="1:39" s="70" customFormat="1" ht="31.5" customHeight="1">
      <c r="A52" s="76"/>
      <c r="B52" s="74"/>
      <c r="C52" s="75"/>
      <c r="D52" s="73"/>
      <c r="E52" s="74"/>
      <c r="F52" s="74"/>
      <c r="G52" s="74"/>
      <c r="H52" s="74"/>
      <c r="I52" s="74"/>
      <c r="J52" s="74"/>
      <c r="K52" s="74"/>
      <c r="L52" s="74"/>
      <c r="M52" s="77"/>
      <c r="N52" s="74"/>
      <c r="O52" s="78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</row>
    <row r="53" spans="1:39" s="70" customFormat="1" ht="31.5" customHeight="1">
      <c r="A53" s="76"/>
      <c r="B53" s="74"/>
      <c r="C53" s="75"/>
      <c r="D53" s="73"/>
      <c r="E53" s="74"/>
      <c r="F53" s="74"/>
      <c r="G53" s="74"/>
      <c r="H53" s="74"/>
      <c r="I53" s="74"/>
      <c r="J53" s="74"/>
      <c r="K53" s="74"/>
      <c r="L53" s="74"/>
      <c r="M53" s="77"/>
      <c r="N53" s="74"/>
      <c r="O53" s="78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</row>
    <row r="54" spans="1:39" s="70" customFormat="1" ht="31.5" customHeight="1">
      <c r="A54" s="76"/>
      <c r="B54" s="74"/>
      <c r="C54" s="75"/>
      <c r="D54" s="73"/>
      <c r="E54" s="74"/>
      <c r="F54" s="74"/>
      <c r="G54" s="74"/>
      <c r="H54" s="74"/>
      <c r="I54" s="74"/>
      <c r="J54" s="74"/>
      <c r="K54" s="74"/>
      <c r="L54" s="74"/>
      <c r="M54" s="77"/>
      <c r="N54" s="74"/>
      <c r="O54" s="78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</row>
    <row r="55" spans="1:39" s="70" customFormat="1" ht="31.5" customHeight="1">
      <c r="A55" s="76"/>
      <c r="B55" s="74"/>
      <c r="C55" s="75"/>
      <c r="D55" s="73"/>
      <c r="E55" s="74"/>
      <c r="F55" s="74"/>
      <c r="G55" s="74"/>
      <c r="H55" s="74"/>
      <c r="I55" s="74"/>
      <c r="J55" s="74"/>
      <c r="K55" s="74"/>
      <c r="L55" s="74"/>
      <c r="M55" s="77"/>
      <c r="N55" s="74"/>
      <c r="O55" s="78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</row>
    <row r="56" spans="1:39" s="70" customFormat="1" ht="31.5" customHeight="1">
      <c r="A56" s="76"/>
      <c r="B56" s="74"/>
      <c r="C56" s="75"/>
      <c r="D56" s="73"/>
      <c r="E56" s="74"/>
      <c r="F56" s="74"/>
      <c r="G56" s="74"/>
      <c r="H56" s="74"/>
      <c r="I56" s="74"/>
      <c r="J56" s="74"/>
      <c r="K56" s="74"/>
      <c r="L56" s="74"/>
      <c r="M56" s="77"/>
      <c r="N56" s="74"/>
      <c r="O56" s="78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</row>
    <row r="57" spans="1:39" s="70" customFormat="1" ht="31.5" customHeight="1">
      <c r="A57" s="76"/>
      <c r="B57" s="74"/>
      <c r="C57" s="75"/>
      <c r="D57" s="73"/>
      <c r="E57" s="74"/>
      <c r="F57" s="74"/>
      <c r="G57" s="74"/>
      <c r="H57" s="74"/>
      <c r="I57" s="74"/>
      <c r="J57" s="74"/>
      <c r="K57" s="74"/>
      <c r="L57" s="74"/>
      <c r="M57" s="77"/>
      <c r="N57" s="74"/>
      <c r="O57" s="78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</row>
    <row r="58" spans="1:39" s="70" customFormat="1" ht="31.5" customHeight="1">
      <c r="A58" s="76"/>
      <c r="B58" s="74"/>
      <c r="C58" s="75"/>
      <c r="D58" s="73"/>
      <c r="E58" s="74"/>
      <c r="F58" s="74"/>
      <c r="G58" s="74"/>
      <c r="H58" s="74"/>
      <c r="I58" s="74"/>
      <c r="J58" s="74"/>
      <c r="K58" s="74"/>
      <c r="L58" s="74"/>
      <c r="M58" s="77"/>
      <c r="N58" s="74"/>
      <c r="O58" s="78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</row>
    <row r="59" spans="1:39" s="70" customFormat="1" ht="31.5" customHeight="1">
      <c r="A59" s="76"/>
      <c r="B59" s="74"/>
      <c r="C59" s="75"/>
      <c r="D59" s="73"/>
      <c r="E59" s="74"/>
      <c r="F59" s="74"/>
      <c r="G59" s="74"/>
      <c r="H59" s="74"/>
      <c r="I59" s="74"/>
      <c r="J59" s="74"/>
      <c r="K59" s="74"/>
      <c r="L59" s="74"/>
      <c r="M59" s="77"/>
      <c r="N59" s="74"/>
      <c r="O59" s="78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</row>
    <row r="60" spans="1:39" s="70" customFormat="1" ht="31.5" customHeight="1">
      <c r="A60" s="76"/>
      <c r="B60" s="74"/>
      <c r="C60" s="75"/>
      <c r="D60" s="73"/>
      <c r="E60" s="74"/>
      <c r="F60" s="74"/>
      <c r="G60" s="74"/>
      <c r="H60" s="74"/>
      <c r="I60" s="74"/>
      <c r="J60" s="74"/>
      <c r="K60" s="74"/>
      <c r="L60" s="74"/>
      <c r="M60" s="77"/>
      <c r="N60" s="74"/>
      <c r="O60" s="78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</row>
    <row r="61" spans="1:39" s="70" customFormat="1" ht="31.5" customHeight="1">
      <c r="A61" s="76"/>
      <c r="B61" s="74"/>
      <c r="C61" s="75"/>
      <c r="D61" s="73"/>
      <c r="E61" s="74"/>
      <c r="F61" s="74"/>
      <c r="G61" s="74"/>
      <c r="H61" s="74"/>
      <c r="I61" s="74"/>
      <c r="J61" s="74"/>
      <c r="K61" s="74"/>
      <c r="L61" s="74"/>
      <c r="M61" s="77"/>
      <c r="N61" s="74"/>
      <c r="O61" s="78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</row>
    <row r="62" spans="1:39" s="70" customFormat="1" ht="31.5" customHeight="1">
      <c r="A62" s="76"/>
      <c r="B62" s="74"/>
      <c r="C62" s="75"/>
      <c r="D62" s="73"/>
      <c r="E62" s="74"/>
      <c r="F62" s="74"/>
      <c r="G62" s="74"/>
      <c r="H62" s="74"/>
      <c r="I62" s="74"/>
      <c r="J62" s="74"/>
      <c r="K62" s="74"/>
      <c r="L62" s="74"/>
      <c r="M62" s="77"/>
      <c r="N62" s="74"/>
      <c r="O62" s="78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</row>
    <row r="63" spans="1:39" s="70" customFormat="1" ht="31.5" customHeight="1">
      <c r="A63" s="76"/>
      <c r="B63" s="74"/>
      <c r="C63" s="75"/>
      <c r="D63" s="73"/>
      <c r="E63" s="74"/>
      <c r="F63" s="74"/>
      <c r="G63" s="74"/>
      <c r="H63" s="74"/>
      <c r="I63" s="74"/>
      <c r="J63" s="74"/>
      <c r="K63" s="74"/>
      <c r="L63" s="74"/>
      <c r="M63" s="77"/>
      <c r="N63" s="74"/>
      <c r="O63" s="78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</row>
    <row r="64" spans="1:39" s="70" customFormat="1" ht="31.5" customHeight="1">
      <c r="A64" s="76"/>
      <c r="B64" s="74"/>
      <c r="C64" s="75"/>
      <c r="D64" s="73"/>
      <c r="E64" s="74"/>
      <c r="F64" s="74"/>
      <c r="G64" s="74"/>
      <c r="H64" s="74"/>
      <c r="I64" s="74"/>
      <c r="J64" s="74"/>
      <c r="K64" s="74"/>
      <c r="L64" s="74"/>
      <c r="M64" s="77"/>
      <c r="N64" s="74"/>
      <c r="O64" s="78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</row>
    <row r="65" spans="1:39" s="70" customFormat="1" ht="31.5" customHeight="1">
      <c r="A65" s="76"/>
      <c r="B65" s="74"/>
      <c r="C65" s="75"/>
      <c r="D65" s="73"/>
      <c r="E65" s="74"/>
      <c r="F65" s="74"/>
      <c r="G65" s="74"/>
      <c r="H65" s="74"/>
      <c r="I65" s="74"/>
      <c r="J65" s="74"/>
      <c r="K65" s="74"/>
      <c r="L65" s="74"/>
      <c r="M65" s="77"/>
      <c r="N65" s="74"/>
      <c r="O65" s="78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</row>
    <row r="66" spans="1:39" s="70" customFormat="1" ht="31.5" customHeight="1">
      <c r="A66" s="76"/>
      <c r="B66" s="74"/>
      <c r="C66" s="75"/>
      <c r="D66" s="73"/>
      <c r="E66" s="74"/>
      <c r="F66" s="74"/>
      <c r="G66" s="74"/>
      <c r="H66" s="74"/>
      <c r="I66" s="74"/>
      <c r="J66" s="74"/>
      <c r="K66" s="74"/>
      <c r="L66" s="74"/>
      <c r="M66" s="77"/>
      <c r="N66" s="74"/>
      <c r="O66" s="78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</row>
    <row r="67" spans="1:39" s="70" customFormat="1" ht="31.5" customHeight="1">
      <c r="A67" s="76"/>
      <c r="B67" s="74"/>
      <c r="C67" s="75"/>
      <c r="D67" s="73"/>
      <c r="E67" s="74"/>
      <c r="F67" s="74"/>
      <c r="G67" s="74"/>
      <c r="H67" s="74"/>
      <c r="I67" s="74"/>
      <c r="J67" s="74"/>
      <c r="K67" s="74"/>
      <c r="L67" s="74"/>
      <c r="M67" s="77"/>
      <c r="N67" s="74"/>
      <c r="O67" s="78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</row>
    <row r="68" spans="1:39" s="70" customFormat="1" ht="31.5" customHeight="1">
      <c r="A68" s="76"/>
      <c r="B68" s="74"/>
      <c r="C68" s="75"/>
      <c r="D68" s="73"/>
      <c r="E68" s="74"/>
      <c r="F68" s="74"/>
      <c r="G68" s="74"/>
      <c r="H68" s="74"/>
      <c r="I68" s="74"/>
      <c r="J68" s="74"/>
      <c r="K68" s="74"/>
      <c r="L68" s="74"/>
      <c r="M68" s="77"/>
      <c r="N68" s="74"/>
      <c r="O68" s="78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</row>
    <row r="69" spans="1:39" s="70" customFormat="1" ht="31.5" customHeight="1">
      <c r="A69" s="76"/>
      <c r="B69" s="74"/>
      <c r="C69" s="75"/>
      <c r="D69" s="73"/>
      <c r="E69" s="74"/>
      <c r="F69" s="74"/>
      <c r="G69" s="74"/>
      <c r="H69" s="74"/>
      <c r="I69" s="74"/>
      <c r="J69" s="74"/>
      <c r="K69" s="74"/>
      <c r="L69" s="74"/>
      <c r="M69" s="77"/>
      <c r="N69" s="74"/>
      <c r="O69" s="78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</row>
    <row r="70" spans="1:39" s="70" customFormat="1" ht="31.5" customHeight="1">
      <c r="A70" s="76"/>
      <c r="B70" s="74"/>
      <c r="C70" s="75"/>
      <c r="D70" s="73"/>
      <c r="E70" s="74"/>
      <c r="F70" s="74"/>
      <c r="G70" s="74"/>
      <c r="H70" s="74"/>
      <c r="I70" s="74"/>
      <c r="J70" s="74"/>
      <c r="K70" s="74"/>
      <c r="L70" s="74"/>
      <c r="M70" s="77"/>
      <c r="N70" s="74"/>
      <c r="O70" s="78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</row>
    <row r="71" spans="1:39" s="70" customFormat="1" ht="31.5" customHeight="1">
      <c r="A71" s="76"/>
      <c r="B71" s="74"/>
      <c r="C71" s="75"/>
      <c r="D71" s="73"/>
      <c r="E71" s="74"/>
      <c r="F71" s="74"/>
      <c r="G71" s="74"/>
      <c r="H71" s="74"/>
      <c r="I71" s="74"/>
      <c r="J71" s="74"/>
      <c r="K71" s="74"/>
      <c r="L71" s="74"/>
      <c r="M71" s="77"/>
      <c r="N71" s="74"/>
      <c r="O71" s="78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</row>
    <row r="72" spans="1:39" s="70" customFormat="1" ht="31.5" customHeight="1">
      <c r="A72" s="76"/>
      <c r="B72" s="74"/>
      <c r="C72" s="75"/>
      <c r="D72" s="73"/>
      <c r="E72" s="74"/>
      <c r="F72" s="74"/>
      <c r="G72" s="74"/>
      <c r="H72" s="74"/>
      <c r="I72" s="74"/>
      <c r="J72" s="74"/>
      <c r="K72" s="74"/>
      <c r="L72" s="74"/>
      <c r="M72" s="77"/>
      <c r="N72" s="74"/>
      <c r="O72" s="78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</row>
    <row r="73" spans="1:39" s="70" customFormat="1" ht="31.5" customHeight="1">
      <c r="A73" s="76"/>
      <c r="B73" s="74"/>
      <c r="C73" s="75"/>
      <c r="D73" s="73"/>
      <c r="E73" s="74"/>
      <c r="F73" s="74"/>
      <c r="G73" s="74"/>
      <c r="H73" s="74"/>
      <c r="I73" s="74"/>
      <c r="J73" s="74"/>
      <c r="K73" s="74"/>
      <c r="L73" s="74"/>
      <c r="M73" s="77"/>
      <c r="N73" s="74"/>
      <c r="O73" s="78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</row>
    <row r="74" spans="1:39" s="70" customFormat="1" ht="31.5" customHeight="1">
      <c r="A74" s="76"/>
      <c r="B74" s="74"/>
      <c r="C74" s="75"/>
      <c r="D74" s="73"/>
      <c r="E74" s="74"/>
      <c r="F74" s="74"/>
      <c r="G74" s="74"/>
      <c r="H74" s="74"/>
      <c r="I74" s="74"/>
      <c r="J74" s="74"/>
      <c r="K74" s="74"/>
      <c r="L74" s="74"/>
      <c r="M74" s="77"/>
      <c r="N74" s="74"/>
      <c r="O74" s="78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</row>
    <row r="75" spans="1:39" s="70" customFormat="1" ht="31.5" customHeight="1">
      <c r="A75" s="76"/>
      <c r="B75" s="74"/>
      <c r="C75" s="75"/>
      <c r="D75" s="73"/>
      <c r="E75" s="74"/>
      <c r="F75" s="74"/>
      <c r="G75" s="74"/>
      <c r="H75" s="74"/>
      <c r="I75" s="74"/>
      <c r="J75" s="74"/>
      <c r="K75" s="74"/>
      <c r="L75" s="74"/>
      <c r="M75" s="77"/>
      <c r="N75" s="74"/>
      <c r="O75" s="78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</row>
    <row r="76" spans="1:39" s="70" customFormat="1" ht="31.5" customHeight="1">
      <c r="A76" s="76"/>
      <c r="B76" s="74"/>
      <c r="C76" s="75"/>
      <c r="D76" s="73"/>
      <c r="E76" s="74"/>
      <c r="F76" s="74"/>
      <c r="G76" s="74"/>
      <c r="H76" s="74"/>
      <c r="I76" s="74"/>
      <c r="J76" s="74"/>
      <c r="K76" s="74"/>
      <c r="L76" s="74"/>
      <c r="M76" s="77"/>
      <c r="N76" s="74"/>
      <c r="O76" s="78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</row>
    <row r="77" spans="1:39" s="70" customFormat="1" ht="31.5" customHeight="1">
      <c r="A77" s="76"/>
      <c r="B77" s="74"/>
      <c r="C77" s="75"/>
      <c r="D77" s="73"/>
      <c r="E77" s="74"/>
      <c r="F77" s="74"/>
      <c r="G77" s="74"/>
      <c r="H77" s="74"/>
      <c r="I77" s="74"/>
      <c r="J77" s="74"/>
      <c r="K77" s="74"/>
      <c r="L77" s="74"/>
      <c r="M77" s="77"/>
      <c r="N77" s="74"/>
      <c r="O77" s="78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</row>
    <row r="78" spans="1:39" s="70" customFormat="1" ht="31.5" customHeight="1">
      <c r="A78" s="76"/>
      <c r="B78" s="74"/>
      <c r="C78" s="75"/>
      <c r="D78" s="73"/>
      <c r="E78" s="74"/>
      <c r="F78" s="74"/>
      <c r="G78" s="74"/>
      <c r="H78" s="74"/>
      <c r="I78" s="74"/>
      <c r="J78" s="74"/>
      <c r="K78" s="74"/>
      <c r="L78" s="74"/>
      <c r="M78" s="77"/>
      <c r="N78" s="74"/>
      <c r="O78" s="78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</row>
    <row r="79" spans="1:39" s="70" customFormat="1" ht="31.5" customHeight="1">
      <c r="A79" s="76"/>
      <c r="B79" s="74"/>
      <c r="C79" s="75"/>
      <c r="D79" s="73"/>
      <c r="E79" s="74"/>
      <c r="F79" s="74"/>
      <c r="G79" s="74"/>
      <c r="H79" s="74"/>
      <c r="I79" s="74"/>
      <c r="J79" s="74"/>
      <c r="K79" s="74"/>
      <c r="L79" s="74"/>
      <c r="M79" s="77"/>
      <c r="N79" s="74"/>
      <c r="O79" s="78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</row>
    <row r="80" spans="1:39" s="70" customFormat="1" ht="31.5" customHeight="1">
      <c r="A80" s="76"/>
      <c r="B80" s="74"/>
      <c r="C80" s="75"/>
      <c r="D80" s="73"/>
      <c r="E80" s="74"/>
      <c r="F80" s="74"/>
      <c r="G80" s="74"/>
      <c r="H80" s="74"/>
      <c r="I80" s="74"/>
      <c r="J80" s="74"/>
      <c r="K80" s="74"/>
      <c r="L80" s="74"/>
      <c r="M80" s="77"/>
      <c r="N80" s="74"/>
      <c r="O80" s="78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</row>
    <row r="81" spans="1:39" s="70" customFormat="1" ht="31.5" customHeight="1">
      <c r="A81" s="76"/>
      <c r="B81" s="74"/>
      <c r="C81" s="75"/>
      <c r="D81" s="73"/>
      <c r="E81" s="74"/>
      <c r="F81" s="74"/>
      <c r="G81" s="74"/>
      <c r="H81" s="74"/>
      <c r="I81" s="74"/>
      <c r="J81" s="74"/>
      <c r="K81" s="74"/>
      <c r="L81" s="74"/>
      <c r="M81" s="77"/>
      <c r="N81" s="74"/>
      <c r="O81" s="78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</row>
    <row r="82" spans="1:39" s="70" customFormat="1" ht="31.5" customHeight="1">
      <c r="A82" s="76"/>
      <c r="B82" s="74"/>
      <c r="C82" s="75"/>
      <c r="D82" s="73"/>
      <c r="E82" s="74"/>
      <c r="F82" s="74"/>
      <c r="G82" s="74"/>
      <c r="H82" s="74"/>
      <c r="I82" s="74"/>
      <c r="J82" s="74"/>
      <c r="K82" s="74"/>
      <c r="L82" s="74"/>
      <c r="M82" s="77"/>
      <c r="N82" s="74"/>
      <c r="O82" s="78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</row>
    <row r="83" spans="1:39" s="70" customFormat="1" ht="31.5" customHeight="1">
      <c r="A83" s="76"/>
      <c r="B83" s="74"/>
      <c r="C83" s="75"/>
      <c r="D83" s="73"/>
      <c r="E83" s="74"/>
      <c r="F83" s="74"/>
      <c r="G83" s="74"/>
      <c r="H83" s="74"/>
      <c r="I83" s="74"/>
      <c r="J83" s="74"/>
      <c r="K83" s="74"/>
      <c r="L83" s="74"/>
      <c r="M83" s="77"/>
      <c r="N83" s="74"/>
      <c r="O83" s="78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</row>
    <row r="84" spans="1:39" s="70" customFormat="1" ht="31.5" customHeight="1">
      <c r="A84" s="76"/>
      <c r="B84" s="74"/>
      <c r="C84" s="75"/>
      <c r="D84" s="73"/>
      <c r="E84" s="74"/>
      <c r="F84" s="74"/>
      <c r="G84" s="74"/>
      <c r="H84" s="74"/>
      <c r="I84" s="74"/>
      <c r="J84" s="74"/>
      <c r="K84" s="74"/>
      <c r="L84" s="74"/>
      <c r="M84" s="77"/>
      <c r="N84" s="74"/>
      <c r="O84" s="78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</row>
    <row r="85" spans="1:39" s="70" customFormat="1" ht="31.5" customHeight="1">
      <c r="A85" s="76"/>
      <c r="B85" s="74"/>
      <c r="C85" s="75"/>
      <c r="D85" s="73"/>
      <c r="E85" s="74"/>
      <c r="F85" s="74"/>
      <c r="G85" s="74"/>
      <c r="H85" s="74"/>
      <c r="I85" s="74"/>
      <c r="J85" s="74"/>
      <c r="K85" s="74"/>
      <c r="L85" s="74"/>
      <c r="M85" s="77"/>
      <c r="N85" s="74"/>
      <c r="O85" s="78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</row>
    <row r="86" spans="1:39" s="70" customFormat="1" ht="31.5" customHeight="1">
      <c r="A86" s="76"/>
      <c r="B86" s="74"/>
      <c r="C86" s="75"/>
      <c r="D86" s="73"/>
      <c r="E86" s="74"/>
      <c r="F86" s="74"/>
      <c r="G86" s="74"/>
      <c r="H86" s="74"/>
      <c r="I86" s="74"/>
      <c r="J86" s="74"/>
      <c r="K86" s="74"/>
      <c r="L86" s="74"/>
      <c r="M86" s="77"/>
      <c r="N86" s="74"/>
      <c r="O86" s="78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</row>
    <row r="87" spans="1:39" s="70" customFormat="1" ht="31.5" customHeight="1">
      <c r="A87" s="76"/>
      <c r="B87" s="74"/>
      <c r="C87" s="75"/>
      <c r="D87" s="73"/>
      <c r="E87" s="74"/>
      <c r="F87" s="74"/>
      <c r="G87" s="74"/>
      <c r="H87" s="74"/>
      <c r="I87" s="74"/>
      <c r="J87" s="74"/>
      <c r="K87" s="74"/>
      <c r="L87" s="74"/>
      <c r="M87" s="77"/>
      <c r="N87" s="74"/>
      <c r="O87" s="78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</row>
    <row r="88" spans="1:39" s="70" customFormat="1" ht="31.5" customHeight="1">
      <c r="A88" s="76"/>
      <c r="B88" s="74"/>
      <c r="C88" s="75"/>
      <c r="D88" s="73"/>
      <c r="E88" s="74"/>
      <c r="F88" s="74"/>
      <c r="G88" s="74"/>
      <c r="H88" s="74"/>
      <c r="I88" s="74"/>
      <c r="J88" s="74"/>
      <c r="K88" s="74"/>
      <c r="L88" s="74"/>
      <c r="M88" s="77"/>
      <c r="N88" s="74"/>
      <c r="O88" s="78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</row>
    <row r="89" spans="1:39" s="70" customFormat="1" ht="31.5" customHeight="1">
      <c r="A89" s="76"/>
      <c r="B89" s="74"/>
      <c r="C89" s="75"/>
      <c r="D89" s="73"/>
      <c r="E89" s="74"/>
      <c r="F89" s="74"/>
      <c r="G89" s="74"/>
      <c r="H89" s="74"/>
      <c r="I89" s="74"/>
      <c r="J89" s="74"/>
      <c r="K89" s="74"/>
      <c r="L89" s="74"/>
      <c r="M89" s="77"/>
      <c r="N89" s="74"/>
      <c r="O89" s="78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</row>
    <row r="90" spans="1:39" s="70" customFormat="1" ht="31.5" customHeight="1">
      <c r="A90" s="76"/>
      <c r="B90" s="74"/>
      <c r="C90" s="75"/>
      <c r="D90" s="73"/>
      <c r="E90" s="74"/>
      <c r="F90" s="74"/>
      <c r="G90" s="74"/>
      <c r="H90" s="74"/>
      <c r="I90" s="74"/>
      <c r="J90" s="74"/>
      <c r="K90" s="74"/>
      <c r="L90" s="74"/>
      <c r="M90" s="77"/>
      <c r="N90" s="74"/>
      <c r="O90" s="78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</row>
    <row r="91" spans="1:39" s="70" customFormat="1" ht="31.5" customHeight="1">
      <c r="A91" s="76"/>
      <c r="B91" s="74"/>
      <c r="C91" s="75"/>
      <c r="D91" s="73"/>
      <c r="E91" s="74"/>
      <c r="F91" s="74"/>
      <c r="G91" s="74"/>
      <c r="H91" s="74"/>
      <c r="I91" s="74"/>
      <c r="J91" s="74"/>
      <c r="K91" s="74"/>
      <c r="L91" s="74"/>
      <c r="M91" s="77"/>
      <c r="N91" s="74"/>
      <c r="O91" s="78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</row>
    <row r="92" spans="1:39" s="70" customFormat="1" ht="31.5" customHeight="1">
      <c r="A92" s="76"/>
      <c r="B92" s="74"/>
      <c r="C92" s="75"/>
      <c r="D92" s="73"/>
      <c r="E92" s="74"/>
      <c r="F92" s="74"/>
      <c r="G92" s="74"/>
      <c r="H92" s="74"/>
      <c r="I92" s="74"/>
      <c r="J92" s="74"/>
      <c r="K92" s="74"/>
      <c r="L92" s="74"/>
      <c r="M92" s="77"/>
      <c r="N92" s="74"/>
      <c r="O92" s="78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</row>
    <row r="93" spans="1:39" s="70" customFormat="1" ht="31.5" customHeight="1">
      <c r="A93" s="76"/>
      <c r="B93" s="74"/>
      <c r="C93" s="75"/>
      <c r="D93" s="73"/>
      <c r="E93" s="74"/>
      <c r="F93" s="74"/>
      <c r="G93" s="74"/>
      <c r="H93" s="74"/>
      <c r="I93" s="74"/>
      <c r="J93" s="74"/>
      <c r="K93" s="74"/>
      <c r="L93" s="74"/>
      <c r="M93" s="77"/>
      <c r="N93" s="74"/>
      <c r="O93" s="78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</row>
    <row r="94" spans="1:39" s="70" customFormat="1" ht="31.5" customHeight="1">
      <c r="A94" s="76"/>
      <c r="B94" s="74"/>
      <c r="C94" s="75"/>
      <c r="D94" s="73"/>
      <c r="E94" s="74"/>
      <c r="F94" s="74"/>
      <c r="G94" s="74"/>
      <c r="H94" s="74"/>
      <c r="I94" s="74"/>
      <c r="J94" s="74"/>
      <c r="K94" s="74"/>
      <c r="L94" s="74"/>
      <c r="M94" s="77"/>
      <c r="N94" s="74"/>
      <c r="O94" s="78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</row>
    <row r="95" spans="1:39" s="70" customFormat="1" ht="31.5" customHeight="1">
      <c r="A95" s="76"/>
      <c r="B95" s="74"/>
      <c r="C95" s="75"/>
      <c r="D95" s="73"/>
      <c r="E95" s="74"/>
      <c r="F95" s="74"/>
      <c r="G95" s="74"/>
      <c r="H95" s="74"/>
      <c r="I95" s="74"/>
      <c r="J95" s="74"/>
      <c r="K95" s="74"/>
      <c r="L95" s="74"/>
      <c r="M95" s="77"/>
      <c r="N95" s="74"/>
      <c r="O95" s="78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</row>
    <row r="96" spans="1:39" s="70" customFormat="1" ht="31.5" customHeight="1">
      <c r="A96" s="76"/>
      <c r="B96" s="74"/>
      <c r="C96" s="75"/>
      <c r="D96" s="73"/>
      <c r="E96" s="74"/>
      <c r="F96" s="74"/>
      <c r="G96" s="74"/>
      <c r="H96" s="74"/>
      <c r="I96" s="74"/>
      <c r="J96" s="74"/>
      <c r="K96" s="74"/>
      <c r="L96" s="74"/>
      <c r="M96" s="77"/>
      <c r="N96" s="74"/>
      <c r="O96" s="78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</row>
    <row r="97" spans="1:39" s="70" customFormat="1" ht="31.5" customHeight="1">
      <c r="A97" s="76"/>
      <c r="B97" s="74"/>
      <c r="C97" s="75"/>
      <c r="D97" s="73"/>
      <c r="E97" s="74"/>
      <c r="F97" s="74"/>
      <c r="G97" s="74"/>
      <c r="H97" s="74"/>
      <c r="I97" s="74"/>
      <c r="J97" s="74"/>
      <c r="K97" s="74"/>
      <c r="L97" s="74"/>
      <c r="M97" s="77"/>
      <c r="N97" s="74"/>
      <c r="O97" s="78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</row>
    <row r="98" spans="1:39" s="70" customFormat="1" ht="31.5" customHeight="1">
      <c r="A98" s="76"/>
      <c r="B98" s="74"/>
      <c r="C98" s="75"/>
      <c r="D98" s="73"/>
      <c r="E98" s="74"/>
      <c r="F98" s="74"/>
      <c r="G98" s="74"/>
      <c r="H98" s="74"/>
      <c r="I98" s="74"/>
      <c r="J98" s="74"/>
      <c r="K98" s="74"/>
      <c r="L98" s="74"/>
      <c r="M98" s="77"/>
      <c r="N98" s="74"/>
      <c r="O98" s="78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</row>
    <row r="99" spans="1:39" s="70" customFormat="1" ht="31.5" customHeight="1">
      <c r="A99" s="76"/>
      <c r="B99" s="74"/>
      <c r="C99" s="75"/>
      <c r="D99" s="73"/>
      <c r="E99" s="74"/>
      <c r="F99" s="74"/>
      <c r="G99" s="74"/>
      <c r="H99" s="74"/>
      <c r="I99" s="74"/>
      <c r="J99" s="74"/>
      <c r="K99" s="74"/>
      <c r="L99" s="74"/>
      <c r="M99" s="77"/>
      <c r="N99" s="74"/>
      <c r="O99" s="78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</row>
    <row r="100" spans="1:39" s="70" customFormat="1" ht="31.5" customHeight="1">
      <c r="A100" s="76"/>
      <c r="B100" s="74"/>
      <c r="C100" s="75"/>
      <c r="D100" s="73"/>
      <c r="E100" s="74"/>
      <c r="F100" s="74"/>
      <c r="G100" s="74"/>
      <c r="H100" s="74"/>
      <c r="I100" s="74"/>
      <c r="J100" s="74"/>
      <c r="K100" s="74"/>
      <c r="L100" s="74"/>
      <c r="M100" s="77"/>
      <c r="N100" s="74"/>
      <c r="O100" s="78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</row>
    <row r="101" spans="1:39" s="70" customFormat="1" ht="31.5" customHeight="1">
      <c r="A101" s="76"/>
      <c r="B101" s="74"/>
      <c r="C101" s="75"/>
      <c r="D101" s="73"/>
      <c r="E101" s="74"/>
      <c r="F101" s="74"/>
      <c r="G101" s="74"/>
      <c r="H101" s="74"/>
      <c r="I101" s="74"/>
      <c r="J101" s="74"/>
      <c r="K101" s="74"/>
      <c r="L101" s="74"/>
      <c r="M101" s="77"/>
      <c r="N101" s="74"/>
      <c r="O101" s="78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</row>
    <row r="102" spans="1:39" s="70" customFormat="1" ht="31.5" customHeight="1">
      <c r="A102" s="76"/>
      <c r="B102" s="74"/>
      <c r="C102" s="75"/>
      <c r="D102" s="73"/>
      <c r="E102" s="74"/>
      <c r="F102" s="74"/>
      <c r="G102" s="74"/>
      <c r="H102" s="74"/>
      <c r="I102" s="74"/>
      <c r="J102" s="74"/>
      <c r="K102" s="74"/>
      <c r="L102" s="74"/>
      <c r="M102" s="77"/>
      <c r="N102" s="74"/>
      <c r="O102" s="78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</row>
    <row r="103" spans="1:39" s="70" customFormat="1" ht="31.5" customHeight="1">
      <c r="A103" s="76"/>
      <c r="B103" s="74"/>
      <c r="C103" s="75"/>
      <c r="D103" s="73"/>
      <c r="E103" s="74"/>
      <c r="F103" s="74"/>
      <c r="G103" s="74"/>
      <c r="H103" s="74"/>
      <c r="I103" s="74"/>
      <c r="J103" s="74"/>
      <c r="K103" s="74"/>
      <c r="L103" s="74"/>
      <c r="M103" s="77"/>
      <c r="N103" s="74"/>
      <c r="O103" s="78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</row>
    <row r="104" spans="1:39" s="70" customFormat="1" ht="31.5" customHeight="1">
      <c r="A104" s="76"/>
      <c r="B104" s="74"/>
      <c r="C104" s="75"/>
      <c r="D104" s="73"/>
      <c r="E104" s="74"/>
      <c r="F104" s="74"/>
      <c r="G104" s="74"/>
      <c r="H104" s="74"/>
      <c r="I104" s="74"/>
      <c r="J104" s="74"/>
      <c r="K104" s="74"/>
      <c r="L104" s="74"/>
      <c r="M104" s="77"/>
      <c r="N104" s="74"/>
      <c r="O104" s="78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</row>
    <row r="105" spans="1:39" s="70" customFormat="1" ht="31.5" customHeight="1">
      <c r="A105" s="76"/>
      <c r="B105" s="74"/>
      <c r="C105" s="75"/>
      <c r="D105" s="73"/>
      <c r="E105" s="74"/>
      <c r="F105" s="74"/>
      <c r="G105" s="74"/>
      <c r="H105" s="74"/>
      <c r="I105" s="74"/>
      <c r="J105" s="74"/>
      <c r="K105" s="74"/>
      <c r="L105" s="74"/>
      <c r="M105" s="77"/>
      <c r="N105" s="74"/>
      <c r="O105" s="78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</row>
    <row r="106" spans="1:39" s="70" customFormat="1" ht="31.5" customHeight="1">
      <c r="A106" s="76"/>
      <c r="B106" s="74"/>
      <c r="C106" s="75"/>
      <c r="D106" s="73"/>
      <c r="E106" s="74"/>
      <c r="F106" s="74"/>
      <c r="G106" s="74"/>
      <c r="H106" s="74"/>
      <c r="I106" s="74"/>
      <c r="J106" s="74"/>
      <c r="K106" s="74"/>
      <c r="L106" s="74"/>
      <c r="M106" s="77"/>
      <c r="N106" s="74"/>
      <c r="O106" s="78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</row>
    <row r="107" spans="1:39" s="70" customFormat="1" ht="31.5" customHeight="1">
      <c r="A107" s="76"/>
      <c r="B107" s="74"/>
      <c r="C107" s="75"/>
      <c r="D107" s="73"/>
      <c r="E107" s="74"/>
      <c r="F107" s="74"/>
      <c r="G107" s="74"/>
      <c r="H107" s="74"/>
      <c r="I107" s="74"/>
      <c r="J107" s="74"/>
      <c r="K107" s="74"/>
      <c r="L107" s="74"/>
      <c r="M107" s="77"/>
      <c r="N107" s="74"/>
      <c r="O107" s="78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</row>
    <row r="108" spans="1:39" s="70" customFormat="1" ht="31.5" customHeight="1">
      <c r="A108" s="76"/>
      <c r="B108" s="74"/>
      <c r="C108" s="75"/>
      <c r="D108" s="73"/>
      <c r="E108" s="74"/>
      <c r="F108" s="74"/>
      <c r="G108" s="74"/>
      <c r="H108" s="74"/>
      <c r="I108" s="74"/>
      <c r="J108" s="74"/>
      <c r="K108" s="74"/>
      <c r="L108" s="74"/>
      <c r="M108" s="77"/>
      <c r="N108" s="74"/>
      <c r="O108" s="78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</row>
    <row r="109" spans="1:39" s="70" customFormat="1" ht="31.5" customHeight="1">
      <c r="A109" s="76"/>
      <c r="B109" s="74"/>
      <c r="C109" s="75"/>
      <c r="D109" s="73"/>
      <c r="E109" s="74"/>
      <c r="F109" s="74"/>
      <c r="G109" s="74"/>
      <c r="H109" s="74"/>
      <c r="I109" s="74"/>
      <c r="J109" s="74"/>
      <c r="K109" s="74"/>
      <c r="L109" s="74"/>
      <c r="M109" s="77"/>
      <c r="N109" s="74"/>
      <c r="O109" s="78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</row>
    <row r="110" spans="1:39" s="70" customFormat="1" ht="31.5" customHeight="1">
      <c r="A110" s="76"/>
      <c r="B110" s="74"/>
      <c r="C110" s="75"/>
      <c r="D110" s="73"/>
      <c r="E110" s="74"/>
      <c r="F110" s="74"/>
      <c r="G110" s="74"/>
      <c r="H110" s="74"/>
      <c r="I110" s="74"/>
      <c r="J110" s="74"/>
      <c r="K110" s="74"/>
      <c r="L110" s="74"/>
      <c r="M110" s="77"/>
      <c r="N110" s="74"/>
      <c r="O110" s="78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</row>
    <row r="111" spans="1:39" s="70" customFormat="1" ht="31.5" customHeight="1">
      <c r="A111" s="76"/>
      <c r="B111" s="74"/>
      <c r="C111" s="75"/>
      <c r="D111" s="73"/>
      <c r="E111" s="74"/>
      <c r="F111" s="74"/>
      <c r="G111" s="74"/>
      <c r="H111" s="74"/>
      <c r="I111" s="74"/>
      <c r="J111" s="74"/>
      <c r="K111" s="74"/>
      <c r="L111" s="74"/>
      <c r="M111" s="77"/>
      <c r="N111" s="74"/>
      <c r="O111" s="78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</row>
    <row r="112" spans="1:39" s="70" customFormat="1" ht="31.5" customHeight="1">
      <c r="A112" s="76"/>
      <c r="B112" s="74"/>
      <c r="C112" s="75"/>
      <c r="D112" s="73"/>
      <c r="E112" s="74"/>
      <c r="F112" s="74"/>
      <c r="G112" s="74"/>
      <c r="H112" s="74"/>
      <c r="I112" s="74"/>
      <c r="J112" s="74"/>
      <c r="K112" s="74"/>
      <c r="L112" s="74"/>
      <c r="M112" s="77"/>
      <c r="N112" s="74"/>
      <c r="O112" s="78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</row>
    <row r="113" spans="1:39" s="70" customFormat="1" ht="31.5" customHeight="1">
      <c r="A113" s="76"/>
      <c r="B113" s="74"/>
      <c r="C113" s="75"/>
      <c r="D113" s="73"/>
      <c r="E113" s="74"/>
      <c r="F113" s="74"/>
      <c r="G113" s="74"/>
      <c r="H113" s="74"/>
      <c r="I113" s="74"/>
      <c r="J113" s="74"/>
      <c r="K113" s="74"/>
      <c r="L113" s="74"/>
      <c r="M113" s="77"/>
      <c r="N113" s="74"/>
      <c r="O113" s="78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</row>
    <row r="114" spans="1:39" s="70" customFormat="1" ht="31.5" customHeight="1">
      <c r="A114" s="76"/>
      <c r="B114" s="74"/>
      <c r="C114" s="75"/>
      <c r="D114" s="73"/>
      <c r="E114" s="74"/>
      <c r="F114" s="74"/>
      <c r="G114" s="74"/>
      <c r="H114" s="74"/>
      <c r="I114" s="74"/>
      <c r="J114" s="74"/>
      <c r="K114" s="74"/>
      <c r="L114" s="74"/>
      <c r="M114" s="77"/>
      <c r="N114" s="74"/>
      <c r="O114" s="78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</row>
    <row r="115" spans="1:39" s="70" customFormat="1" ht="31.5" customHeight="1">
      <c r="A115" s="76"/>
      <c r="B115" s="74"/>
      <c r="C115" s="75"/>
      <c r="D115" s="73"/>
      <c r="E115" s="74"/>
      <c r="F115" s="74"/>
      <c r="G115" s="74"/>
      <c r="H115" s="74"/>
      <c r="I115" s="74"/>
      <c r="J115" s="74"/>
      <c r="K115" s="74"/>
      <c r="L115" s="74"/>
      <c r="M115" s="77"/>
      <c r="N115" s="74"/>
      <c r="O115" s="78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</row>
    <row r="116" spans="1:39" s="70" customFormat="1" ht="31.5" customHeight="1">
      <c r="A116" s="76"/>
      <c r="B116" s="74"/>
      <c r="C116" s="75"/>
      <c r="D116" s="73"/>
      <c r="E116" s="74"/>
      <c r="F116" s="74"/>
      <c r="G116" s="74"/>
      <c r="H116" s="74"/>
      <c r="I116" s="74"/>
      <c r="J116" s="74"/>
      <c r="K116" s="74"/>
      <c r="L116" s="74"/>
      <c r="M116" s="77"/>
      <c r="N116" s="74"/>
      <c r="O116" s="78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</row>
    <row r="117" spans="1:39" s="70" customFormat="1" ht="31.5" customHeight="1">
      <c r="A117" s="76"/>
      <c r="B117" s="74"/>
      <c r="C117" s="75"/>
      <c r="D117" s="73"/>
      <c r="E117" s="74"/>
      <c r="F117" s="74"/>
      <c r="G117" s="74"/>
      <c r="H117" s="74"/>
      <c r="I117" s="74"/>
      <c r="J117" s="74"/>
      <c r="K117" s="74"/>
      <c r="L117" s="74"/>
      <c r="M117" s="77"/>
      <c r="N117" s="74"/>
      <c r="O117" s="78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</row>
    <row r="118" spans="1:39" s="70" customFormat="1" ht="31.5" customHeight="1">
      <c r="A118" s="76"/>
      <c r="B118" s="74"/>
      <c r="C118" s="75"/>
      <c r="D118" s="73"/>
      <c r="E118" s="74"/>
      <c r="F118" s="74"/>
      <c r="G118" s="74"/>
      <c r="H118" s="74"/>
      <c r="I118" s="74"/>
      <c r="J118" s="74"/>
      <c r="K118" s="74"/>
      <c r="L118" s="74"/>
      <c r="M118" s="77"/>
      <c r="N118" s="74"/>
      <c r="O118" s="78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</row>
    <row r="119" spans="1:39" s="70" customFormat="1" ht="31.5" customHeight="1">
      <c r="A119" s="76"/>
      <c r="B119" s="74"/>
      <c r="C119" s="75"/>
      <c r="D119" s="73"/>
      <c r="E119" s="74"/>
      <c r="F119" s="74"/>
      <c r="G119" s="74"/>
      <c r="H119" s="74"/>
      <c r="I119" s="74"/>
      <c r="J119" s="74"/>
      <c r="K119" s="74"/>
      <c r="L119" s="74"/>
      <c r="M119" s="77"/>
      <c r="N119" s="74"/>
      <c r="O119" s="78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</row>
    <row r="120" spans="1:39" s="70" customFormat="1" ht="31.5" customHeight="1">
      <c r="A120" s="76"/>
      <c r="B120" s="74"/>
      <c r="C120" s="75"/>
      <c r="D120" s="73"/>
      <c r="E120" s="74"/>
      <c r="F120" s="74"/>
      <c r="G120" s="74"/>
      <c r="H120" s="74"/>
      <c r="I120" s="74"/>
      <c r="J120" s="74"/>
      <c r="K120" s="74"/>
      <c r="L120" s="74"/>
      <c r="M120" s="77"/>
      <c r="N120" s="74"/>
      <c r="O120" s="78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</row>
    <row r="121" spans="1:39" s="70" customFormat="1" ht="31.5" customHeight="1">
      <c r="A121" s="76"/>
      <c r="B121" s="74"/>
      <c r="C121" s="75"/>
      <c r="D121" s="73"/>
      <c r="E121" s="74"/>
      <c r="F121" s="74"/>
      <c r="G121" s="74"/>
      <c r="H121" s="74"/>
      <c r="I121" s="74"/>
      <c r="J121" s="74"/>
      <c r="K121" s="74"/>
      <c r="L121" s="74"/>
      <c r="M121" s="77"/>
      <c r="N121" s="74"/>
      <c r="O121" s="78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</row>
    <row r="122" spans="1:39" s="70" customFormat="1" ht="31.5" customHeight="1">
      <c r="A122" s="76"/>
      <c r="B122" s="74"/>
      <c r="C122" s="75"/>
      <c r="D122" s="73"/>
      <c r="E122" s="74"/>
      <c r="F122" s="74"/>
      <c r="G122" s="74"/>
      <c r="H122" s="74"/>
      <c r="I122" s="74"/>
      <c r="J122" s="74"/>
      <c r="K122" s="74"/>
      <c r="L122" s="74"/>
      <c r="M122" s="77"/>
      <c r="N122" s="74"/>
      <c r="O122" s="78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</row>
    <row r="123" spans="1:39" s="70" customFormat="1" ht="31.5" customHeight="1">
      <c r="A123" s="76"/>
      <c r="B123" s="74"/>
      <c r="C123" s="75"/>
      <c r="D123" s="73"/>
      <c r="E123" s="74"/>
      <c r="F123" s="74"/>
      <c r="G123" s="74"/>
      <c r="H123" s="74"/>
      <c r="I123" s="74"/>
      <c r="J123" s="74"/>
      <c r="K123" s="74"/>
      <c r="L123" s="74"/>
      <c r="M123" s="77"/>
      <c r="N123" s="74"/>
      <c r="O123" s="78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</row>
    <row r="124" spans="1:39" s="70" customFormat="1" ht="31.5" customHeight="1">
      <c r="A124" s="76"/>
      <c r="B124" s="74"/>
      <c r="C124" s="75"/>
      <c r="D124" s="73"/>
      <c r="E124" s="74"/>
      <c r="F124" s="74"/>
      <c r="G124" s="74"/>
      <c r="H124" s="74"/>
      <c r="I124" s="74"/>
      <c r="J124" s="74"/>
      <c r="K124" s="74"/>
      <c r="L124" s="74"/>
      <c r="M124" s="77"/>
      <c r="N124" s="74"/>
      <c r="O124" s="78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</row>
    <row r="125" spans="1:39" s="70" customFormat="1" ht="31.5" customHeight="1">
      <c r="A125" s="76"/>
      <c r="B125" s="74"/>
      <c r="C125" s="75"/>
      <c r="D125" s="73"/>
      <c r="E125" s="74"/>
      <c r="F125" s="74"/>
      <c r="G125" s="74"/>
      <c r="H125" s="74"/>
      <c r="I125" s="74"/>
      <c r="J125" s="74"/>
      <c r="K125" s="74"/>
      <c r="L125" s="74"/>
      <c r="M125" s="77"/>
      <c r="N125" s="74"/>
      <c r="O125" s="78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</row>
    <row r="126" spans="1:39" s="70" customFormat="1" ht="31.5" customHeight="1">
      <c r="A126" s="76"/>
      <c r="B126" s="74"/>
      <c r="C126" s="75"/>
      <c r="D126" s="73"/>
      <c r="E126" s="74"/>
      <c r="F126" s="74"/>
      <c r="G126" s="74"/>
      <c r="H126" s="74"/>
      <c r="I126" s="74"/>
      <c r="J126" s="74"/>
      <c r="K126" s="74"/>
      <c r="L126" s="74"/>
      <c r="M126" s="77"/>
      <c r="N126" s="74"/>
      <c r="O126" s="78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</row>
    <row r="127" spans="1:39" s="70" customFormat="1" ht="31.5" customHeight="1">
      <c r="A127" s="76"/>
      <c r="B127" s="74"/>
      <c r="C127" s="75"/>
      <c r="D127" s="73"/>
      <c r="E127" s="74"/>
      <c r="F127" s="74"/>
      <c r="G127" s="74"/>
      <c r="H127" s="74"/>
      <c r="I127" s="74"/>
      <c r="J127" s="74"/>
      <c r="K127" s="74"/>
      <c r="L127" s="74"/>
      <c r="M127" s="77"/>
      <c r="N127" s="74"/>
      <c r="O127" s="78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</row>
    <row r="128" spans="1:39" s="70" customFormat="1" ht="31.5" customHeight="1">
      <c r="A128" s="76"/>
      <c r="B128" s="74"/>
      <c r="C128" s="75"/>
      <c r="D128" s="73"/>
      <c r="E128" s="74"/>
      <c r="F128" s="74"/>
      <c r="G128" s="74"/>
      <c r="H128" s="74"/>
      <c r="I128" s="74"/>
      <c r="J128" s="74"/>
      <c r="K128" s="74"/>
      <c r="L128" s="74"/>
      <c r="M128" s="77"/>
      <c r="N128" s="74"/>
      <c r="O128" s="78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</row>
    <row r="129" spans="1:39" s="70" customFormat="1" ht="31.5" customHeight="1">
      <c r="A129" s="76"/>
      <c r="B129" s="74"/>
      <c r="C129" s="75"/>
      <c r="D129" s="73"/>
      <c r="E129" s="74"/>
      <c r="F129" s="74"/>
      <c r="G129" s="74"/>
      <c r="H129" s="74"/>
      <c r="I129" s="74"/>
      <c r="J129" s="74"/>
      <c r="K129" s="74"/>
      <c r="L129" s="74"/>
      <c r="M129" s="77"/>
      <c r="N129" s="74"/>
      <c r="O129" s="78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</row>
    <row r="130" spans="1:39" s="70" customFormat="1" ht="31.5" customHeight="1">
      <c r="A130" s="76"/>
      <c r="B130" s="74"/>
      <c r="C130" s="75"/>
      <c r="D130" s="73"/>
      <c r="E130" s="74"/>
      <c r="F130" s="74"/>
      <c r="G130" s="74"/>
      <c r="H130" s="74"/>
      <c r="I130" s="74"/>
      <c r="J130" s="74"/>
      <c r="K130" s="74"/>
      <c r="L130" s="74"/>
      <c r="M130" s="77"/>
      <c r="N130" s="74"/>
      <c r="O130" s="78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</row>
    <row r="131" spans="1:39" s="70" customFormat="1" ht="31.5" customHeight="1">
      <c r="A131" s="76"/>
      <c r="B131" s="74"/>
      <c r="C131" s="75"/>
      <c r="D131" s="73"/>
      <c r="E131" s="74"/>
      <c r="F131" s="74"/>
      <c r="G131" s="74"/>
      <c r="H131" s="74"/>
      <c r="I131" s="74"/>
      <c r="J131" s="74"/>
      <c r="K131" s="74"/>
      <c r="L131" s="74"/>
      <c r="M131" s="77"/>
      <c r="N131" s="74"/>
      <c r="O131" s="78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</row>
  </sheetData>
  <mergeCells count="4">
    <mergeCell ref="A1:C1"/>
    <mergeCell ref="A8:C8"/>
    <mergeCell ref="A16:C16"/>
    <mergeCell ref="A23:C23"/>
  </mergeCells>
  <phoneticPr fontId="2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K38"/>
  <sheetViews>
    <sheetView showGridLines="0" topLeftCell="A28" workbookViewId="0">
      <selection activeCell="J32" sqref="J32"/>
    </sheetView>
  </sheetViews>
  <sheetFormatPr defaultColWidth="9" defaultRowHeight="15.6"/>
  <cols>
    <col min="1" max="1" width="9" style="7" customWidth="1"/>
    <col min="2" max="2" width="9" style="7"/>
    <col min="3" max="3" width="10.5" style="9" customWidth="1"/>
    <col min="4" max="7" width="10.5" style="7" customWidth="1"/>
    <col min="8" max="8" width="9" style="7"/>
    <col min="9" max="9" width="17.59765625" style="7" customWidth="1"/>
    <col min="10" max="10" width="14.8984375" style="7" customWidth="1"/>
    <col min="11" max="16384" width="9" style="7"/>
  </cols>
  <sheetData>
    <row r="1" spans="2:11">
      <c r="B1" s="8" t="s">
        <v>209</v>
      </c>
    </row>
    <row r="2" spans="2:11">
      <c r="C2" s="10" t="s">
        <v>30</v>
      </c>
    </row>
    <row r="3" spans="2:11">
      <c r="C3" s="2" t="s">
        <v>31</v>
      </c>
      <c r="D3" s="2" t="s">
        <v>32</v>
      </c>
      <c r="E3" s="2" t="s">
        <v>33</v>
      </c>
      <c r="F3" s="2" t="s">
        <v>34</v>
      </c>
      <c r="H3" s="11" t="s">
        <v>35</v>
      </c>
      <c r="I3" s="12" t="s">
        <v>36</v>
      </c>
      <c r="K3" s="2" t="s">
        <v>369</v>
      </c>
    </row>
    <row r="4" spans="2:11">
      <c r="C4" s="13" t="s">
        <v>37</v>
      </c>
      <c r="D4" s="13" t="s">
        <v>38</v>
      </c>
      <c r="E4" s="14">
        <v>42403</v>
      </c>
      <c r="F4" s="5">
        <v>4000</v>
      </c>
      <c r="H4" s="9"/>
      <c r="I4" s="6" t="s">
        <v>210</v>
      </c>
      <c r="J4" s="6">
        <f>SUMIFS($F$4:$F$16,$C$4:$C$16,I6)</f>
        <v>16000</v>
      </c>
      <c r="K4" s="6">
        <v>16000</v>
      </c>
    </row>
    <row r="5" spans="2:11">
      <c r="C5" s="13" t="s">
        <v>37</v>
      </c>
      <c r="D5" s="13" t="s">
        <v>40</v>
      </c>
      <c r="E5" s="14">
        <v>42403</v>
      </c>
      <c r="F5" s="5">
        <v>3000</v>
      </c>
      <c r="H5" s="9"/>
      <c r="I5" s="10"/>
      <c r="J5" s="18"/>
      <c r="K5" s="18"/>
    </row>
    <row r="6" spans="2:11">
      <c r="C6" s="13" t="s">
        <v>37</v>
      </c>
      <c r="D6" s="13" t="s">
        <v>41</v>
      </c>
      <c r="E6" s="14">
        <v>42422</v>
      </c>
      <c r="F6" s="5">
        <v>3000</v>
      </c>
      <c r="H6" s="9"/>
      <c r="I6" s="6" t="s">
        <v>37</v>
      </c>
      <c r="J6" s="6">
        <f>SUMIFS($F$4:$F$16,$C$4:$C$16,I6)</f>
        <v>16000</v>
      </c>
      <c r="K6" s="6">
        <v>16000</v>
      </c>
    </row>
    <row r="7" spans="2:11">
      <c r="C7" s="13" t="s">
        <v>37</v>
      </c>
      <c r="D7" s="13" t="s">
        <v>42</v>
      </c>
      <c r="E7" s="14">
        <v>42451</v>
      </c>
      <c r="F7" s="5">
        <v>6000</v>
      </c>
      <c r="H7" s="9"/>
      <c r="I7" s="6" t="s">
        <v>43</v>
      </c>
      <c r="J7" s="6">
        <f t="shared" ref="J7:J8" si="0">SUMIFS($F$4:$F$16,$C$4:$C$16,I7)</f>
        <v>34000</v>
      </c>
      <c r="K7" s="6">
        <v>34000</v>
      </c>
    </row>
    <row r="8" spans="2:11">
      <c r="C8" s="13" t="s">
        <v>43</v>
      </c>
      <c r="D8" s="13" t="s">
        <v>44</v>
      </c>
      <c r="E8" s="14">
        <v>42403</v>
      </c>
      <c r="F8" s="5">
        <v>8000</v>
      </c>
      <c r="H8" s="9"/>
      <c r="I8" s="6" t="s">
        <v>45</v>
      </c>
      <c r="J8" s="6">
        <f t="shared" si="0"/>
        <v>18000</v>
      </c>
      <c r="K8" s="6">
        <v>18000</v>
      </c>
    </row>
    <row r="9" spans="2:11">
      <c r="C9" s="13" t="s">
        <v>43</v>
      </c>
      <c r="D9" s="13" t="s">
        <v>46</v>
      </c>
      <c r="E9" s="14">
        <v>42424</v>
      </c>
      <c r="F9" s="5">
        <v>5000</v>
      </c>
      <c r="H9" s="9"/>
      <c r="J9" s="18"/>
      <c r="K9" s="18"/>
    </row>
    <row r="10" spans="2:11">
      <c r="C10" s="13" t="s">
        <v>43</v>
      </c>
      <c r="D10" s="13" t="s">
        <v>47</v>
      </c>
      <c r="E10" s="14">
        <v>42437</v>
      </c>
      <c r="F10" s="5">
        <v>7000</v>
      </c>
      <c r="H10" s="11" t="s">
        <v>48</v>
      </c>
      <c r="I10" s="12" t="s">
        <v>49</v>
      </c>
      <c r="J10" s="18"/>
      <c r="K10" s="18"/>
    </row>
    <row r="11" spans="2:11">
      <c r="C11" s="13" t="s">
        <v>43</v>
      </c>
      <c r="D11" s="13" t="s">
        <v>50</v>
      </c>
      <c r="E11" s="14">
        <v>42438</v>
      </c>
      <c r="F11" s="5">
        <v>5000</v>
      </c>
      <c r="H11" s="9"/>
      <c r="I11" s="6" t="s">
        <v>51</v>
      </c>
      <c r="J11" s="6">
        <f>SUMIFS($F$4:$F$16,$F$4:$F$16,"&gt;5000")</f>
        <v>35000</v>
      </c>
      <c r="K11" s="6">
        <v>35000</v>
      </c>
    </row>
    <row r="12" spans="2:11">
      <c r="C12" s="13" t="s">
        <v>43</v>
      </c>
      <c r="D12" s="13" t="s">
        <v>52</v>
      </c>
      <c r="E12" s="14">
        <v>42439</v>
      </c>
      <c r="F12" s="5">
        <v>5000</v>
      </c>
      <c r="H12" s="9"/>
      <c r="I12" s="6" t="s">
        <v>53</v>
      </c>
      <c r="J12" s="6">
        <f t="shared" ref="J12" si="1">SUMIFS($F$4:$F$16,$F$4:$F$16,"5000")</f>
        <v>15000</v>
      </c>
      <c r="K12" s="6">
        <v>15000</v>
      </c>
    </row>
    <row r="13" spans="2:11">
      <c r="C13" s="13" t="s">
        <v>43</v>
      </c>
      <c r="D13" s="13" t="s">
        <v>54</v>
      </c>
      <c r="E13" s="14">
        <v>42460</v>
      </c>
      <c r="F13" s="5">
        <v>4000</v>
      </c>
      <c r="H13" s="9"/>
      <c r="I13" s="6" t="s">
        <v>55</v>
      </c>
      <c r="J13" s="6">
        <f>SUMIFS($F$4:$F$16,$F$4:$F$16,"&lt;=5000")</f>
        <v>33000</v>
      </c>
      <c r="K13" s="6">
        <v>33000</v>
      </c>
    </row>
    <row r="14" spans="2:11">
      <c r="C14" s="13" t="s">
        <v>45</v>
      </c>
      <c r="D14" s="13" t="s">
        <v>56</v>
      </c>
      <c r="E14" s="14">
        <v>42372</v>
      </c>
      <c r="F14" s="5">
        <v>8000</v>
      </c>
      <c r="H14" s="9"/>
      <c r="J14" s="18"/>
      <c r="K14" s="18"/>
    </row>
    <row r="15" spans="2:11">
      <c r="C15" s="13" t="s">
        <v>45</v>
      </c>
      <c r="D15" s="13" t="s">
        <v>57</v>
      </c>
      <c r="E15" s="14">
        <v>42404</v>
      </c>
      <c r="F15" s="5">
        <v>4000</v>
      </c>
      <c r="H15" s="82" t="s">
        <v>372</v>
      </c>
      <c r="I15" s="6">
        <v>5000</v>
      </c>
      <c r="J15" s="19">
        <f>SUMIFS($F$4:$F$16,$F$4:$F$16,H15&amp;$I$15)</f>
        <v>35000</v>
      </c>
      <c r="K15" s="19">
        <v>35000</v>
      </c>
    </row>
    <row r="16" spans="2:11">
      <c r="C16" s="13" t="s">
        <v>45</v>
      </c>
      <c r="D16" s="13" t="s">
        <v>59</v>
      </c>
      <c r="E16" s="14">
        <v>42405</v>
      </c>
      <c r="F16" s="5">
        <v>6000</v>
      </c>
      <c r="H16" s="9" t="s">
        <v>373</v>
      </c>
      <c r="I16" s="17"/>
      <c r="J16" s="19">
        <f t="shared" ref="J16:J17" si="2">SUMIFS($F$4:$F$16,$F$4:$F$16,H16&amp;$I$15)</f>
        <v>15000</v>
      </c>
      <c r="K16" s="19">
        <v>15000</v>
      </c>
    </row>
    <row r="17" spans="3:11">
      <c r="H17" s="82" t="s">
        <v>374</v>
      </c>
      <c r="I17" s="17"/>
      <c r="J17" s="19">
        <f t="shared" si="2"/>
        <v>33000</v>
      </c>
      <c r="K17" s="19">
        <v>33000</v>
      </c>
    </row>
    <row r="18" spans="3:11">
      <c r="H18" s="9"/>
      <c r="J18" s="18"/>
      <c r="K18" s="18"/>
    </row>
    <row r="19" spans="3:11">
      <c r="H19" s="9"/>
    </row>
    <row r="20" spans="3:11">
      <c r="C20" s="10" t="s">
        <v>30</v>
      </c>
      <c r="H20" s="11" t="s">
        <v>60</v>
      </c>
      <c r="I20" s="8" t="s">
        <v>61</v>
      </c>
    </row>
    <row r="21" spans="3:11">
      <c r="C21" s="2" t="s">
        <v>31</v>
      </c>
      <c r="D21" s="2" t="s">
        <v>32</v>
      </c>
      <c r="E21" s="2" t="s">
        <v>33</v>
      </c>
      <c r="F21" s="2" t="s">
        <v>34</v>
      </c>
      <c r="I21" s="6" t="s">
        <v>211</v>
      </c>
      <c r="J21" s="6">
        <f>SUMIFS($F$22:$F$34,$G$22:$G$34,I25)</f>
        <v>33000</v>
      </c>
      <c r="K21" s="6">
        <v>33000</v>
      </c>
    </row>
    <row r="22" spans="3:11">
      <c r="C22" s="13" t="s">
        <v>37</v>
      </c>
      <c r="D22" s="13" t="s">
        <v>38</v>
      </c>
      <c r="E22" s="14">
        <v>42403</v>
      </c>
      <c r="F22" s="5">
        <v>4000</v>
      </c>
      <c r="G22" s="7" t="str">
        <f>MONTH(E22)&amp;"月"</f>
        <v>2月</v>
      </c>
    </row>
    <row r="23" spans="3:11">
      <c r="C23" s="13" t="s">
        <v>37</v>
      </c>
      <c r="D23" s="13" t="s">
        <v>40</v>
      </c>
      <c r="E23" s="14">
        <v>42403</v>
      </c>
      <c r="F23" s="5">
        <v>3000</v>
      </c>
      <c r="G23" s="7" t="str">
        <f t="shared" ref="G23:G34" si="3">MONTH(E23)&amp;"月"</f>
        <v>2月</v>
      </c>
      <c r="I23" s="2" t="s">
        <v>63</v>
      </c>
      <c r="J23" s="2" t="s">
        <v>212</v>
      </c>
      <c r="K23" s="2" t="s">
        <v>212</v>
      </c>
    </row>
    <row r="24" spans="3:11">
      <c r="C24" s="13" t="s">
        <v>37</v>
      </c>
      <c r="D24" s="13" t="s">
        <v>41</v>
      </c>
      <c r="E24" s="14">
        <v>42422</v>
      </c>
      <c r="F24" s="5">
        <v>3000</v>
      </c>
      <c r="G24" s="7" t="str">
        <f t="shared" si="3"/>
        <v>2月</v>
      </c>
      <c r="I24" s="6" t="s">
        <v>65</v>
      </c>
      <c r="J24" s="6">
        <f>SUMIFS($F$22:$F$34,$G$22:$G$34,I24)</f>
        <v>8000</v>
      </c>
      <c r="K24" s="6">
        <v>8000</v>
      </c>
    </row>
    <row r="25" spans="3:11">
      <c r="C25" s="13" t="s">
        <v>37</v>
      </c>
      <c r="D25" s="13" t="s">
        <v>42</v>
      </c>
      <c r="E25" s="14">
        <v>42451</v>
      </c>
      <c r="F25" s="5">
        <v>6000</v>
      </c>
      <c r="G25" s="7" t="str">
        <f t="shared" si="3"/>
        <v>3月</v>
      </c>
      <c r="I25" s="6" t="s">
        <v>66</v>
      </c>
      <c r="J25" s="6">
        <f t="shared" ref="J25:J26" si="4">SUMIFS($F$22:$F$34,$G$22:$G$34,I25)</f>
        <v>33000</v>
      </c>
      <c r="K25" s="6">
        <v>33000</v>
      </c>
    </row>
    <row r="26" spans="3:11">
      <c r="C26" s="13" t="s">
        <v>43</v>
      </c>
      <c r="D26" s="13" t="s">
        <v>44</v>
      </c>
      <c r="E26" s="14">
        <v>42403</v>
      </c>
      <c r="F26" s="5">
        <v>8000</v>
      </c>
      <c r="G26" s="7" t="str">
        <f t="shared" si="3"/>
        <v>2月</v>
      </c>
      <c r="H26" s="9"/>
      <c r="I26" s="6" t="s">
        <v>67</v>
      </c>
      <c r="J26" s="6">
        <f t="shared" si="4"/>
        <v>27000</v>
      </c>
      <c r="K26" s="6">
        <v>27000</v>
      </c>
    </row>
    <row r="27" spans="3:11">
      <c r="C27" s="13" t="s">
        <v>43</v>
      </c>
      <c r="D27" s="13" t="s">
        <v>46</v>
      </c>
      <c r="E27" s="14">
        <v>42424</v>
      </c>
      <c r="F27" s="5">
        <v>5000</v>
      </c>
      <c r="G27" s="7" t="str">
        <f t="shared" si="3"/>
        <v>2月</v>
      </c>
      <c r="H27" s="9"/>
    </row>
    <row r="28" spans="3:11">
      <c r="C28" s="13" t="s">
        <v>43</v>
      </c>
      <c r="D28" s="13" t="s">
        <v>47</v>
      </c>
      <c r="E28" s="14">
        <v>42437</v>
      </c>
      <c r="F28" s="5">
        <v>7000</v>
      </c>
      <c r="G28" s="7" t="str">
        <f t="shared" si="3"/>
        <v>3月</v>
      </c>
      <c r="H28" s="11" t="s">
        <v>68</v>
      </c>
      <c r="I28" s="8" t="s">
        <v>69</v>
      </c>
    </row>
    <row r="29" spans="3:11">
      <c r="C29" s="13" t="s">
        <v>43</v>
      </c>
      <c r="D29" s="13" t="s">
        <v>50</v>
      </c>
      <c r="E29" s="14">
        <v>42438</v>
      </c>
      <c r="F29" s="5">
        <v>5000</v>
      </c>
      <c r="G29" s="7" t="str">
        <f t="shared" si="3"/>
        <v>3月</v>
      </c>
      <c r="I29" s="10" t="s">
        <v>70</v>
      </c>
    </row>
    <row r="30" spans="3:11">
      <c r="C30" s="13" t="s">
        <v>43</v>
      </c>
      <c r="D30" s="13" t="s">
        <v>52</v>
      </c>
      <c r="E30" s="14">
        <v>42439</v>
      </c>
      <c r="F30" s="5">
        <v>5000</v>
      </c>
      <c r="G30" s="7" t="str">
        <f t="shared" si="3"/>
        <v>3月</v>
      </c>
      <c r="H30" s="9"/>
      <c r="I30" s="10" t="s">
        <v>71</v>
      </c>
    </row>
    <row r="31" spans="3:11">
      <c r="C31" s="13" t="s">
        <v>43</v>
      </c>
      <c r="D31" s="13" t="s">
        <v>54</v>
      </c>
      <c r="E31" s="14">
        <v>42460</v>
      </c>
      <c r="F31" s="5">
        <v>4000</v>
      </c>
      <c r="G31" s="7" t="str">
        <f t="shared" si="3"/>
        <v>3月</v>
      </c>
    </row>
    <row r="32" spans="3:11">
      <c r="C32" s="13" t="s">
        <v>45</v>
      </c>
      <c r="D32" s="13" t="s">
        <v>56</v>
      </c>
      <c r="E32" s="14">
        <v>42372</v>
      </c>
      <c r="F32" s="5">
        <v>8000</v>
      </c>
      <c r="G32" s="7" t="str">
        <f t="shared" si="3"/>
        <v>1月</v>
      </c>
      <c r="I32" s="17" t="s">
        <v>213</v>
      </c>
      <c r="J32" s="17"/>
      <c r="K32" s="17">
        <v>25000</v>
      </c>
    </row>
    <row r="33" spans="3:11">
      <c r="C33" s="13" t="s">
        <v>45</v>
      </c>
      <c r="D33" s="13" t="s">
        <v>57</v>
      </c>
      <c r="E33" s="14">
        <v>42404</v>
      </c>
      <c r="F33" s="5">
        <v>4000</v>
      </c>
      <c r="G33" s="7" t="str">
        <f t="shared" si="3"/>
        <v>2月</v>
      </c>
      <c r="I33" s="17" t="s">
        <v>73</v>
      </c>
      <c r="J33" s="17"/>
      <c r="K33" s="17">
        <v>17000</v>
      </c>
    </row>
    <row r="34" spans="3:11">
      <c r="C34" s="13" t="s">
        <v>45</v>
      </c>
      <c r="D34" s="13" t="s">
        <v>59</v>
      </c>
      <c r="E34" s="14">
        <v>42405</v>
      </c>
      <c r="F34" s="5">
        <v>6000</v>
      </c>
      <c r="G34" s="7" t="str">
        <f t="shared" si="3"/>
        <v>2月</v>
      </c>
      <c r="I34" s="17" t="s">
        <v>74</v>
      </c>
      <c r="J34" s="17"/>
      <c r="K34" s="17">
        <v>8000</v>
      </c>
    </row>
    <row r="36" spans="3:11">
      <c r="H36" s="11" t="s">
        <v>75</v>
      </c>
      <c r="I36" s="8" t="s">
        <v>76</v>
      </c>
    </row>
    <row r="37" spans="3:11">
      <c r="I37" s="17" t="s">
        <v>214</v>
      </c>
      <c r="J37" s="17"/>
      <c r="K37" s="17">
        <v>12000</v>
      </c>
    </row>
    <row r="38" spans="3:11">
      <c r="I38" s="17" t="s">
        <v>215</v>
      </c>
      <c r="J38" s="17"/>
      <c r="K38" s="17">
        <v>21000</v>
      </c>
    </row>
  </sheetData>
  <phoneticPr fontId="2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"/>
  <sheetViews>
    <sheetView workbookViewId="0">
      <selection activeCell="G10" sqref="G10"/>
    </sheetView>
  </sheetViews>
  <sheetFormatPr defaultColWidth="10.69921875" defaultRowHeight="21" customHeight="1"/>
  <cols>
    <col min="1" max="1" width="12.09765625" style="29" customWidth="1"/>
    <col min="2" max="2" width="10.69921875" style="29"/>
    <col min="3" max="3" width="9.59765625" style="29" customWidth="1"/>
    <col min="4" max="4" width="13.69921875" style="29" customWidth="1"/>
    <col min="5" max="5" width="10.69921875" style="29" customWidth="1"/>
    <col min="6" max="6" width="75.19921875" style="29" customWidth="1"/>
    <col min="7" max="7" width="15.69921875" style="29" customWidth="1"/>
    <col min="8" max="8" width="12.5" style="29" customWidth="1"/>
    <col min="9" max="9" width="20.3984375" style="29" customWidth="1"/>
    <col min="10" max="255" width="10.69921875" style="29"/>
    <col min="256" max="256" width="12.09765625" style="29" customWidth="1"/>
    <col min="257" max="257" width="10.69921875" style="29"/>
    <col min="258" max="258" width="9.59765625" style="29" customWidth="1"/>
    <col min="259" max="259" width="13.69921875" style="29" customWidth="1"/>
    <col min="260" max="260" width="4.3984375" style="29" customWidth="1"/>
    <col min="261" max="261" width="17.19921875" style="29" customWidth="1"/>
    <col min="262" max="263" width="12.5" style="29" customWidth="1"/>
    <col min="264" max="264" width="20.3984375" style="29" customWidth="1"/>
    <col min="265" max="265" width="10.69921875" style="29"/>
    <col min="266" max="266" width="36.69921875" style="29" customWidth="1"/>
    <col min="267" max="511" width="10.69921875" style="29"/>
    <col min="512" max="512" width="12.09765625" style="29" customWidth="1"/>
    <col min="513" max="513" width="10.69921875" style="29"/>
    <col min="514" max="514" width="9.59765625" style="29" customWidth="1"/>
    <col min="515" max="515" width="13.69921875" style="29" customWidth="1"/>
    <col min="516" max="516" width="4.3984375" style="29" customWidth="1"/>
    <col min="517" max="517" width="17.19921875" style="29" customWidth="1"/>
    <col min="518" max="519" width="12.5" style="29" customWidth="1"/>
    <col min="520" max="520" width="20.3984375" style="29" customWidth="1"/>
    <col min="521" max="521" width="10.69921875" style="29"/>
    <col min="522" max="522" width="36.69921875" style="29" customWidth="1"/>
    <col min="523" max="767" width="10.69921875" style="29"/>
    <col min="768" max="768" width="12.09765625" style="29" customWidth="1"/>
    <col min="769" max="769" width="10.69921875" style="29"/>
    <col min="770" max="770" width="9.59765625" style="29" customWidth="1"/>
    <col min="771" max="771" width="13.69921875" style="29" customWidth="1"/>
    <col min="772" max="772" width="4.3984375" style="29" customWidth="1"/>
    <col min="773" max="773" width="17.19921875" style="29" customWidth="1"/>
    <col min="774" max="775" width="12.5" style="29" customWidth="1"/>
    <col min="776" max="776" width="20.3984375" style="29" customWidth="1"/>
    <col min="777" max="777" width="10.69921875" style="29"/>
    <col min="778" max="778" width="36.69921875" style="29" customWidth="1"/>
    <col min="779" max="1023" width="10.69921875" style="29"/>
    <col min="1024" max="1024" width="12.09765625" style="29" customWidth="1"/>
    <col min="1025" max="1025" width="10.69921875" style="29"/>
    <col min="1026" max="1026" width="9.59765625" style="29" customWidth="1"/>
    <col min="1027" max="1027" width="13.69921875" style="29" customWidth="1"/>
    <col min="1028" max="1028" width="4.3984375" style="29" customWidth="1"/>
    <col min="1029" max="1029" width="17.19921875" style="29" customWidth="1"/>
    <col min="1030" max="1031" width="12.5" style="29" customWidth="1"/>
    <col min="1032" max="1032" width="20.3984375" style="29" customWidth="1"/>
    <col min="1033" max="1033" width="10.69921875" style="29"/>
    <col min="1034" max="1034" width="36.69921875" style="29" customWidth="1"/>
    <col min="1035" max="1279" width="10.69921875" style="29"/>
    <col min="1280" max="1280" width="12.09765625" style="29" customWidth="1"/>
    <col min="1281" max="1281" width="10.69921875" style="29"/>
    <col min="1282" max="1282" width="9.59765625" style="29" customWidth="1"/>
    <col min="1283" max="1283" width="13.69921875" style="29" customWidth="1"/>
    <col min="1284" max="1284" width="4.3984375" style="29" customWidth="1"/>
    <col min="1285" max="1285" width="17.19921875" style="29" customWidth="1"/>
    <col min="1286" max="1287" width="12.5" style="29" customWidth="1"/>
    <col min="1288" max="1288" width="20.3984375" style="29" customWidth="1"/>
    <col min="1289" max="1289" width="10.69921875" style="29"/>
    <col min="1290" max="1290" width="36.69921875" style="29" customWidth="1"/>
    <col min="1291" max="1535" width="10.69921875" style="29"/>
    <col min="1536" max="1536" width="12.09765625" style="29" customWidth="1"/>
    <col min="1537" max="1537" width="10.69921875" style="29"/>
    <col min="1538" max="1538" width="9.59765625" style="29" customWidth="1"/>
    <col min="1539" max="1539" width="13.69921875" style="29" customWidth="1"/>
    <col min="1540" max="1540" width="4.3984375" style="29" customWidth="1"/>
    <col min="1541" max="1541" width="17.19921875" style="29" customWidth="1"/>
    <col min="1542" max="1543" width="12.5" style="29" customWidth="1"/>
    <col min="1544" max="1544" width="20.3984375" style="29" customWidth="1"/>
    <col min="1545" max="1545" width="10.69921875" style="29"/>
    <col min="1546" max="1546" width="36.69921875" style="29" customWidth="1"/>
    <col min="1547" max="1791" width="10.69921875" style="29"/>
    <col min="1792" max="1792" width="12.09765625" style="29" customWidth="1"/>
    <col min="1793" max="1793" width="10.69921875" style="29"/>
    <col min="1794" max="1794" width="9.59765625" style="29" customWidth="1"/>
    <col min="1795" max="1795" width="13.69921875" style="29" customWidth="1"/>
    <col min="1796" max="1796" width="4.3984375" style="29" customWidth="1"/>
    <col min="1797" max="1797" width="17.19921875" style="29" customWidth="1"/>
    <col min="1798" max="1799" width="12.5" style="29" customWidth="1"/>
    <col min="1800" max="1800" width="20.3984375" style="29" customWidth="1"/>
    <col min="1801" max="1801" width="10.69921875" style="29"/>
    <col min="1802" max="1802" width="36.69921875" style="29" customWidth="1"/>
    <col min="1803" max="2047" width="10.69921875" style="29"/>
    <col min="2048" max="2048" width="12.09765625" style="29" customWidth="1"/>
    <col min="2049" max="2049" width="10.69921875" style="29"/>
    <col min="2050" max="2050" width="9.59765625" style="29" customWidth="1"/>
    <col min="2051" max="2051" width="13.69921875" style="29" customWidth="1"/>
    <col min="2052" max="2052" width="4.3984375" style="29" customWidth="1"/>
    <col min="2053" max="2053" width="17.19921875" style="29" customWidth="1"/>
    <col min="2054" max="2055" width="12.5" style="29" customWidth="1"/>
    <col min="2056" max="2056" width="20.3984375" style="29" customWidth="1"/>
    <col min="2057" max="2057" width="10.69921875" style="29"/>
    <col min="2058" max="2058" width="36.69921875" style="29" customWidth="1"/>
    <col min="2059" max="2303" width="10.69921875" style="29"/>
    <col min="2304" max="2304" width="12.09765625" style="29" customWidth="1"/>
    <col min="2305" max="2305" width="10.69921875" style="29"/>
    <col min="2306" max="2306" width="9.59765625" style="29" customWidth="1"/>
    <col min="2307" max="2307" width="13.69921875" style="29" customWidth="1"/>
    <col min="2308" max="2308" width="4.3984375" style="29" customWidth="1"/>
    <col min="2309" max="2309" width="17.19921875" style="29" customWidth="1"/>
    <col min="2310" max="2311" width="12.5" style="29" customWidth="1"/>
    <col min="2312" max="2312" width="20.3984375" style="29" customWidth="1"/>
    <col min="2313" max="2313" width="10.69921875" style="29"/>
    <col min="2314" max="2314" width="36.69921875" style="29" customWidth="1"/>
    <col min="2315" max="2559" width="10.69921875" style="29"/>
    <col min="2560" max="2560" width="12.09765625" style="29" customWidth="1"/>
    <col min="2561" max="2561" width="10.69921875" style="29"/>
    <col min="2562" max="2562" width="9.59765625" style="29" customWidth="1"/>
    <col min="2563" max="2563" width="13.69921875" style="29" customWidth="1"/>
    <col min="2564" max="2564" width="4.3984375" style="29" customWidth="1"/>
    <col min="2565" max="2565" width="17.19921875" style="29" customWidth="1"/>
    <col min="2566" max="2567" width="12.5" style="29" customWidth="1"/>
    <col min="2568" max="2568" width="20.3984375" style="29" customWidth="1"/>
    <col min="2569" max="2569" width="10.69921875" style="29"/>
    <col min="2570" max="2570" width="36.69921875" style="29" customWidth="1"/>
    <col min="2571" max="2815" width="10.69921875" style="29"/>
    <col min="2816" max="2816" width="12.09765625" style="29" customWidth="1"/>
    <col min="2817" max="2817" width="10.69921875" style="29"/>
    <col min="2818" max="2818" width="9.59765625" style="29" customWidth="1"/>
    <col min="2819" max="2819" width="13.69921875" style="29" customWidth="1"/>
    <col min="2820" max="2820" width="4.3984375" style="29" customWidth="1"/>
    <col min="2821" max="2821" width="17.19921875" style="29" customWidth="1"/>
    <col min="2822" max="2823" width="12.5" style="29" customWidth="1"/>
    <col min="2824" max="2824" width="20.3984375" style="29" customWidth="1"/>
    <col min="2825" max="2825" width="10.69921875" style="29"/>
    <col min="2826" max="2826" width="36.69921875" style="29" customWidth="1"/>
    <col min="2827" max="3071" width="10.69921875" style="29"/>
    <col min="3072" max="3072" width="12.09765625" style="29" customWidth="1"/>
    <col min="3073" max="3073" width="10.69921875" style="29"/>
    <col min="3074" max="3074" width="9.59765625" style="29" customWidth="1"/>
    <col min="3075" max="3075" width="13.69921875" style="29" customWidth="1"/>
    <col min="3076" max="3076" width="4.3984375" style="29" customWidth="1"/>
    <col min="3077" max="3077" width="17.19921875" style="29" customWidth="1"/>
    <col min="3078" max="3079" width="12.5" style="29" customWidth="1"/>
    <col min="3080" max="3080" width="20.3984375" style="29" customWidth="1"/>
    <col min="3081" max="3081" width="10.69921875" style="29"/>
    <col min="3082" max="3082" width="36.69921875" style="29" customWidth="1"/>
    <col min="3083" max="3327" width="10.69921875" style="29"/>
    <col min="3328" max="3328" width="12.09765625" style="29" customWidth="1"/>
    <col min="3329" max="3329" width="10.69921875" style="29"/>
    <col min="3330" max="3330" width="9.59765625" style="29" customWidth="1"/>
    <col min="3331" max="3331" width="13.69921875" style="29" customWidth="1"/>
    <col min="3332" max="3332" width="4.3984375" style="29" customWidth="1"/>
    <col min="3333" max="3333" width="17.19921875" style="29" customWidth="1"/>
    <col min="3334" max="3335" width="12.5" style="29" customWidth="1"/>
    <col min="3336" max="3336" width="20.3984375" style="29" customWidth="1"/>
    <col min="3337" max="3337" width="10.69921875" style="29"/>
    <col min="3338" max="3338" width="36.69921875" style="29" customWidth="1"/>
    <col min="3339" max="3583" width="10.69921875" style="29"/>
    <col min="3584" max="3584" width="12.09765625" style="29" customWidth="1"/>
    <col min="3585" max="3585" width="10.69921875" style="29"/>
    <col min="3586" max="3586" width="9.59765625" style="29" customWidth="1"/>
    <col min="3587" max="3587" width="13.69921875" style="29" customWidth="1"/>
    <col min="3588" max="3588" width="4.3984375" style="29" customWidth="1"/>
    <col min="3589" max="3589" width="17.19921875" style="29" customWidth="1"/>
    <col min="3590" max="3591" width="12.5" style="29" customWidth="1"/>
    <col min="3592" max="3592" width="20.3984375" style="29" customWidth="1"/>
    <col min="3593" max="3593" width="10.69921875" style="29"/>
    <col min="3594" max="3594" width="36.69921875" style="29" customWidth="1"/>
    <col min="3595" max="3839" width="10.69921875" style="29"/>
    <col min="3840" max="3840" width="12.09765625" style="29" customWidth="1"/>
    <col min="3841" max="3841" width="10.69921875" style="29"/>
    <col min="3842" max="3842" width="9.59765625" style="29" customWidth="1"/>
    <col min="3843" max="3843" width="13.69921875" style="29" customWidth="1"/>
    <col min="3844" max="3844" width="4.3984375" style="29" customWidth="1"/>
    <col min="3845" max="3845" width="17.19921875" style="29" customWidth="1"/>
    <col min="3846" max="3847" width="12.5" style="29" customWidth="1"/>
    <col min="3848" max="3848" width="20.3984375" style="29" customWidth="1"/>
    <col min="3849" max="3849" width="10.69921875" style="29"/>
    <col min="3850" max="3850" width="36.69921875" style="29" customWidth="1"/>
    <col min="3851" max="4095" width="10.69921875" style="29"/>
    <col min="4096" max="4096" width="12.09765625" style="29" customWidth="1"/>
    <col min="4097" max="4097" width="10.69921875" style="29"/>
    <col min="4098" max="4098" width="9.59765625" style="29" customWidth="1"/>
    <col min="4099" max="4099" width="13.69921875" style="29" customWidth="1"/>
    <col min="4100" max="4100" width="4.3984375" style="29" customWidth="1"/>
    <col min="4101" max="4101" width="17.19921875" style="29" customWidth="1"/>
    <col min="4102" max="4103" width="12.5" style="29" customWidth="1"/>
    <col min="4104" max="4104" width="20.3984375" style="29" customWidth="1"/>
    <col min="4105" max="4105" width="10.69921875" style="29"/>
    <col min="4106" max="4106" width="36.69921875" style="29" customWidth="1"/>
    <col min="4107" max="4351" width="10.69921875" style="29"/>
    <col min="4352" max="4352" width="12.09765625" style="29" customWidth="1"/>
    <col min="4353" max="4353" width="10.69921875" style="29"/>
    <col min="4354" max="4354" width="9.59765625" style="29" customWidth="1"/>
    <col min="4355" max="4355" width="13.69921875" style="29" customWidth="1"/>
    <col min="4356" max="4356" width="4.3984375" style="29" customWidth="1"/>
    <col min="4357" max="4357" width="17.19921875" style="29" customWidth="1"/>
    <col min="4358" max="4359" width="12.5" style="29" customWidth="1"/>
    <col min="4360" max="4360" width="20.3984375" style="29" customWidth="1"/>
    <col min="4361" max="4361" width="10.69921875" style="29"/>
    <col min="4362" max="4362" width="36.69921875" style="29" customWidth="1"/>
    <col min="4363" max="4607" width="10.69921875" style="29"/>
    <col min="4608" max="4608" width="12.09765625" style="29" customWidth="1"/>
    <col min="4609" max="4609" width="10.69921875" style="29"/>
    <col min="4610" max="4610" width="9.59765625" style="29" customWidth="1"/>
    <col min="4611" max="4611" width="13.69921875" style="29" customWidth="1"/>
    <col min="4612" max="4612" width="4.3984375" style="29" customWidth="1"/>
    <col min="4613" max="4613" width="17.19921875" style="29" customWidth="1"/>
    <col min="4614" max="4615" width="12.5" style="29" customWidth="1"/>
    <col min="4616" max="4616" width="20.3984375" style="29" customWidth="1"/>
    <col min="4617" max="4617" width="10.69921875" style="29"/>
    <col min="4618" max="4618" width="36.69921875" style="29" customWidth="1"/>
    <col min="4619" max="4863" width="10.69921875" style="29"/>
    <col min="4864" max="4864" width="12.09765625" style="29" customWidth="1"/>
    <col min="4865" max="4865" width="10.69921875" style="29"/>
    <col min="4866" max="4866" width="9.59765625" style="29" customWidth="1"/>
    <col min="4867" max="4867" width="13.69921875" style="29" customWidth="1"/>
    <col min="4868" max="4868" width="4.3984375" style="29" customWidth="1"/>
    <col min="4869" max="4869" width="17.19921875" style="29" customWidth="1"/>
    <col min="4870" max="4871" width="12.5" style="29" customWidth="1"/>
    <col min="4872" max="4872" width="20.3984375" style="29" customWidth="1"/>
    <col min="4873" max="4873" width="10.69921875" style="29"/>
    <col min="4874" max="4874" width="36.69921875" style="29" customWidth="1"/>
    <col min="4875" max="5119" width="10.69921875" style="29"/>
    <col min="5120" max="5120" width="12.09765625" style="29" customWidth="1"/>
    <col min="5121" max="5121" width="10.69921875" style="29"/>
    <col min="5122" max="5122" width="9.59765625" style="29" customWidth="1"/>
    <col min="5123" max="5123" width="13.69921875" style="29" customWidth="1"/>
    <col min="5124" max="5124" width="4.3984375" style="29" customWidth="1"/>
    <col min="5125" max="5125" width="17.19921875" style="29" customWidth="1"/>
    <col min="5126" max="5127" width="12.5" style="29" customWidth="1"/>
    <col min="5128" max="5128" width="20.3984375" style="29" customWidth="1"/>
    <col min="5129" max="5129" width="10.69921875" style="29"/>
    <col min="5130" max="5130" width="36.69921875" style="29" customWidth="1"/>
    <col min="5131" max="5375" width="10.69921875" style="29"/>
    <col min="5376" max="5376" width="12.09765625" style="29" customWidth="1"/>
    <col min="5377" max="5377" width="10.69921875" style="29"/>
    <col min="5378" max="5378" width="9.59765625" style="29" customWidth="1"/>
    <col min="5379" max="5379" width="13.69921875" style="29" customWidth="1"/>
    <col min="5380" max="5380" width="4.3984375" style="29" customWidth="1"/>
    <col min="5381" max="5381" width="17.19921875" style="29" customWidth="1"/>
    <col min="5382" max="5383" width="12.5" style="29" customWidth="1"/>
    <col min="5384" max="5384" width="20.3984375" style="29" customWidth="1"/>
    <col min="5385" max="5385" width="10.69921875" style="29"/>
    <col min="5386" max="5386" width="36.69921875" style="29" customWidth="1"/>
    <col min="5387" max="5631" width="10.69921875" style="29"/>
    <col min="5632" max="5632" width="12.09765625" style="29" customWidth="1"/>
    <col min="5633" max="5633" width="10.69921875" style="29"/>
    <col min="5634" max="5634" width="9.59765625" style="29" customWidth="1"/>
    <col min="5635" max="5635" width="13.69921875" style="29" customWidth="1"/>
    <col min="5636" max="5636" width="4.3984375" style="29" customWidth="1"/>
    <col min="5637" max="5637" width="17.19921875" style="29" customWidth="1"/>
    <col min="5638" max="5639" width="12.5" style="29" customWidth="1"/>
    <col min="5640" max="5640" width="20.3984375" style="29" customWidth="1"/>
    <col min="5641" max="5641" width="10.69921875" style="29"/>
    <col min="5642" max="5642" width="36.69921875" style="29" customWidth="1"/>
    <col min="5643" max="5887" width="10.69921875" style="29"/>
    <col min="5888" max="5888" width="12.09765625" style="29" customWidth="1"/>
    <col min="5889" max="5889" width="10.69921875" style="29"/>
    <col min="5890" max="5890" width="9.59765625" style="29" customWidth="1"/>
    <col min="5891" max="5891" width="13.69921875" style="29" customWidth="1"/>
    <col min="5892" max="5892" width="4.3984375" style="29" customWidth="1"/>
    <col min="5893" max="5893" width="17.19921875" style="29" customWidth="1"/>
    <col min="5894" max="5895" width="12.5" style="29" customWidth="1"/>
    <col min="5896" max="5896" width="20.3984375" style="29" customWidth="1"/>
    <col min="5897" max="5897" width="10.69921875" style="29"/>
    <col min="5898" max="5898" width="36.69921875" style="29" customWidth="1"/>
    <col min="5899" max="6143" width="10.69921875" style="29"/>
    <col min="6144" max="6144" width="12.09765625" style="29" customWidth="1"/>
    <col min="6145" max="6145" width="10.69921875" style="29"/>
    <col min="6146" max="6146" width="9.59765625" style="29" customWidth="1"/>
    <col min="6147" max="6147" width="13.69921875" style="29" customWidth="1"/>
    <col min="6148" max="6148" width="4.3984375" style="29" customWidth="1"/>
    <col min="6149" max="6149" width="17.19921875" style="29" customWidth="1"/>
    <col min="6150" max="6151" width="12.5" style="29" customWidth="1"/>
    <col min="6152" max="6152" width="20.3984375" style="29" customWidth="1"/>
    <col min="6153" max="6153" width="10.69921875" style="29"/>
    <col min="6154" max="6154" width="36.69921875" style="29" customWidth="1"/>
    <col min="6155" max="6399" width="10.69921875" style="29"/>
    <col min="6400" max="6400" width="12.09765625" style="29" customWidth="1"/>
    <col min="6401" max="6401" width="10.69921875" style="29"/>
    <col min="6402" max="6402" width="9.59765625" style="29" customWidth="1"/>
    <col min="6403" max="6403" width="13.69921875" style="29" customWidth="1"/>
    <col min="6404" max="6404" width="4.3984375" style="29" customWidth="1"/>
    <col min="6405" max="6405" width="17.19921875" style="29" customWidth="1"/>
    <col min="6406" max="6407" width="12.5" style="29" customWidth="1"/>
    <col min="6408" max="6408" width="20.3984375" style="29" customWidth="1"/>
    <col min="6409" max="6409" width="10.69921875" style="29"/>
    <col min="6410" max="6410" width="36.69921875" style="29" customWidth="1"/>
    <col min="6411" max="6655" width="10.69921875" style="29"/>
    <col min="6656" max="6656" width="12.09765625" style="29" customWidth="1"/>
    <col min="6657" max="6657" width="10.69921875" style="29"/>
    <col min="6658" max="6658" width="9.59765625" style="29" customWidth="1"/>
    <col min="6659" max="6659" width="13.69921875" style="29" customWidth="1"/>
    <col min="6660" max="6660" width="4.3984375" style="29" customWidth="1"/>
    <col min="6661" max="6661" width="17.19921875" style="29" customWidth="1"/>
    <col min="6662" max="6663" width="12.5" style="29" customWidth="1"/>
    <col min="6664" max="6664" width="20.3984375" style="29" customWidth="1"/>
    <col min="6665" max="6665" width="10.69921875" style="29"/>
    <col min="6666" max="6666" width="36.69921875" style="29" customWidth="1"/>
    <col min="6667" max="6911" width="10.69921875" style="29"/>
    <col min="6912" max="6912" width="12.09765625" style="29" customWidth="1"/>
    <col min="6913" max="6913" width="10.69921875" style="29"/>
    <col min="6914" max="6914" width="9.59765625" style="29" customWidth="1"/>
    <col min="6915" max="6915" width="13.69921875" style="29" customWidth="1"/>
    <col min="6916" max="6916" width="4.3984375" style="29" customWidth="1"/>
    <col min="6917" max="6917" width="17.19921875" style="29" customWidth="1"/>
    <col min="6918" max="6919" width="12.5" style="29" customWidth="1"/>
    <col min="6920" max="6920" width="20.3984375" style="29" customWidth="1"/>
    <col min="6921" max="6921" width="10.69921875" style="29"/>
    <col min="6922" max="6922" width="36.69921875" style="29" customWidth="1"/>
    <col min="6923" max="7167" width="10.69921875" style="29"/>
    <col min="7168" max="7168" width="12.09765625" style="29" customWidth="1"/>
    <col min="7169" max="7169" width="10.69921875" style="29"/>
    <col min="7170" max="7170" width="9.59765625" style="29" customWidth="1"/>
    <col min="7171" max="7171" width="13.69921875" style="29" customWidth="1"/>
    <col min="7172" max="7172" width="4.3984375" style="29" customWidth="1"/>
    <col min="7173" max="7173" width="17.19921875" style="29" customWidth="1"/>
    <col min="7174" max="7175" width="12.5" style="29" customWidth="1"/>
    <col min="7176" max="7176" width="20.3984375" style="29" customWidth="1"/>
    <col min="7177" max="7177" width="10.69921875" style="29"/>
    <col min="7178" max="7178" width="36.69921875" style="29" customWidth="1"/>
    <col min="7179" max="7423" width="10.69921875" style="29"/>
    <col min="7424" max="7424" width="12.09765625" style="29" customWidth="1"/>
    <col min="7425" max="7425" width="10.69921875" style="29"/>
    <col min="7426" max="7426" width="9.59765625" style="29" customWidth="1"/>
    <col min="7427" max="7427" width="13.69921875" style="29" customWidth="1"/>
    <col min="7428" max="7428" width="4.3984375" style="29" customWidth="1"/>
    <col min="7429" max="7429" width="17.19921875" style="29" customWidth="1"/>
    <col min="7430" max="7431" width="12.5" style="29" customWidth="1"/>
    <col min="7432" max="7432" width="20.3984375" style="29" customWidth="1"/>
    <col min="7433" max="7433" width="10.69921875" style="29"/>
    <col min="7434" max="7434" width="36.69921875" style="29" customWidth="1"/>
    <col min="7435" max="7679" width="10.69921875" style="29"/>
    <col min="7680" max="7680" width="12.09765625" style="29" customWidth="1"/>
    <col min="7681" max="7681" width="10.69921875" style="29"/>
    <col min="7682" max="7682" width="9.59765625" style="29" customWidth="1"/>
    <col min="7683" max="7683" width="13.69921875" style="29" customWidth="1"/>
    <col min="7684" max="7684" width="4.3984375" style="29" customWidth="1"/>
    <col min="7685" max="7685" width="17.19921875" style="29" customWidth="1"/>
    <col min="7686" max="7687" width="12.5" style="29" customWidth="1"/>
    <col min="7688" max="7688" width="20.3984375" style="29" customWidth="1"/>
    <col min="7689" max="7689" width="10.69921875" style="29"/>
    <col min="7690" max="7690" width="36.69921875" style="29" customWidth="1"/>
    <col min="7691" max="7935" width="10.69921875" style="29"/>
    <col min="7936" max="7936" width="12.09765625" style="29" customWidth="1"/>
    <col min="7937" max="7937" width="10.69921875" style="29"/>
    <col min="7938" max="7938" width="9.59765625" style="29" customWidth="1"/>
    <col min="7939" max="7939" width="13.69921875" style="29" customWidth="1"/>
    <col min="7940" max="7940" width="4.3984375" style="29" customWidth="1"/>
    <col min="7941" max="7941" width="17.19921875" style="29" customWidth="1"/>
    <col min="7942" max="7943" width="12.5" style="29" customWidth="1"/>
    <col min="7944" max="7944" width="20.3984375" style="29" customWidth="1"/>
    <col min="7945" max="7945" width="10.69921875" style="29"/>
    <col min="7946" max="7946" width="36.69921875" style="29" customWidth="1"/>
    <col min="7947" max="8191" width="10.69921875" style="29"/>
    <col min="8192" max="8192" width="12.09765625" style="29" customWidth="1"/>
    <col min="8193" max="8193" width="10.69921875" style="29"/>
    <col min="8194" max="8194" width="9.59765625" style="29" customWidth="1"/>
    <col min="8195" max="8195" width="13.69921875" style="29" customWidth="1"/>
    <col min="8196" max="8196" width="4.3984375" style="29" customWidth="1"/>
    <col min="8197" max="8197" width="17.19921875" style="29" customWidth="1"/>
    <col min="8198" max="8199" width="12.5" style="29" customWidth="1"/>
    <col min="8200" max="8200" width="20.3984375" style="29" customWidth="1"/>
    <col min="8201" max="8201" width="10.69921875" style="29"/>
    <col min="8202" max="8202" width="36.69921875" style="29" customWidth="1"/>
    <col min="8203" max="8447" width="10.69921875" style="29"/>
    <col min="8448" max="8448" width="12.09765625" style="29" customWidth="1"/>
    <col min="8449" max="8449" width="10.69921875" style="29"/>
    <col min="8450" max="8450" width="9.59765625" style="29" customWidth="1"/>
    <col min="8451" max="8451" width="13.69921875" style="29" customWidth="1"/>
    <col min="8452" max="8452" width="4.3984375" style="29" customWidth="1"/>
    <col min="8453" max="8453" width="17.19921875" style="29" customWidth="1"/>
    <col min="8454" max="8455" width="12.5" style="29" customWidth="1"/>
    <col min="8456" max="8456" width="20.3984375" style="29" customWidth="1"/>
    <col min="8457" max="8457" width="10.69921875" style="29"/>
    <col min="8458" max="8458" width="36.69921875" style="29" customWidth="1"/>
    <col min="8459" max="8703" width="10.69921875" style="29"/>
    <col min="8704" max="8704" width="12.09765625" style="29" customWidth="1"/>
    <col min="8705" max="8705" width="10.69921875" style="29"/>
    <col min="8706" max="8706" width="9.59765625" style="29" customWidth="1"/>
    <col min="8707" max="8707" width="13.69921875" style="29" customWidth="1"/>
    <col min="8708" max="8708" width="4.3984375" style="29" customWidth="1"/>
    <col min="8709" max="8709" width="17.19921875" style="29" customWidth="1"/>
    <col min="8710" max="8711" width="12.5" style="29" customWidth="1"/>
    <col min="8712" max="8712" width="20.3984375" style="29" customWidth="1"/>
    <col min="8713" max="8713" width="10.69921875" style="29"/>
    <col min="8714" max="8714" width="36.69921875" style="29" customWidth="1"/>
    <col min="8715" max="8959" width="10.69921875" style="29"/>
    <col min="8960" max="8960" width="12.09765625" style="29" customWidth="1"/>
    <col min="8961" max="8961" width="10.69921875" style="29"/>
    <col min="8962" max="8962" width="9.59765625" style="29" customWidth="1"/>
    <col min="8963" max="8963" width="13.69921875" style="29" customWidth="1"/>
    <col min="8964" max="8964" width="4.3984375" style="29" customWidth="1"/>
    <col min="8965" max="8965" width="17.19921875" style="29" customWidth="1"/>
    <col min="8966" max="8967" width="12.5" style="29" customWidth="1"/>
    <col min="8968" max="8968" width="20.3984375" style="29" customWidth="1"/>
    <col min="8969" max="8969" width="10.69921875" style="29"/>
    <col min="8970" max="8970" width="36.69921875" style="29" customWidth="1"/>
    <col min="8971" max="9215" width="10.69921875" style="29"/>
    <col min="9216" max="9216" width="12.09765625" style="29" customWidth="1"/>
    <col min="9217" max="9217" width="10.69921875" style="29"/>
    <col min="9218" max="9218" width="9.59765625" style="29" customWidth="1"/>
    <col min="9219" max="9219" width="13.69921875" style="29" customWidth="1"/>
    <col min="9220" max="9220" width="4.3984375" style="29" customWidth="1"/>
    <col min="9221" max="9221" width="17.19921875" style="29" customWidth="1"/>
    <col min="9222" max="9223" width="12.5" style="29" customWidth="1"/>
    <col min="9224" max="9224" width="20.3984375" style="29" customWidth="1"/>
    <col min="9225" max="9225" width="10.69921875" style="29"/>
    <col min="9226" max="9226" width="36.69921875" style="29" customWidth="1"/>
    <col min="9227" max="9471" width="10.69921875" style="29"/>
    <col min="9472" max="9472" width="12.09765625" style="29" customWidth="1"/>
    <col min="9473" max="9473" width="10.69921875" style="29"/>
    <col min="9474" max="9474" width="9.59765625" style="29" customWidth="1"/>
    <col min="9475" max="9475" width="13.69921875" style="29" customWidth="1"/>
    <col min="9476" max="9476" width="4.3984375" style="29" customWidth="1"/>
    <col min="9477" max="9477" width="17.19921875" style="29" customWidth="1"/>
    <col min="9478" max="9479" width="12.5" style="29" customWidth="1"/>
    <col min="9480" max="9480" width="20.3984375" style="29" customWidth="1"/>
    <col min="9481" max="9481" width="10.69921875" style="29"/>
    <col min="9482" max="9482" width="36.69921875" style="29" customWidth="1"/>
    <col min="9483" max="9727" width="10.69921875" style="29"/>
    <col min="9728" max="9728" width="12.09765625" style="29" customWidth="1"/>
    <col min="9729" max="9729" width="10.69921875" style="29"/>
    <col min="9730" max="9730" width="9.59765625" style="29" customWidth="1"/>
    <col min="9731" max="9731" width="13.69921875" style="29" customWidth="1"/>
    <col min="9732" max="9732" width="4.3984375" style="29" customWidth="1"/>
    <col min="9733" max="9733" width="17.19921875" style="29" customWidth="1"/>
    <col min="9734" max="9735" width="12.5" style="29" customWidth="1"/>
    <col min="9736" max="9736" width="20.3984375" style="29" customWidth="1"/>
    <col min="9737" max="9737" width="10.69921875" style="29"/>
    <col min="9738" max="9738" width="36.69921875" style="29" customWidth="1"/>
    <col min="9739" max="9983" width="10.69921875" style="29"/>
    <col min="9984" max="9984" width="12.09765625" style="29" customWidth="1"/>
    <col min="9985" max="9985" width="10.69921875" style="29"/>
    <col min="9986" max="9986" width="9.59765625" style="29" customWidth="1"/>
    <col min="9987" max="9987" width="13.69921875" style="29" customWidth="1"/>
    <col min="9988" max="9988" width="4.3984375" style="29" customWidth="1"/>
    <col min="9989" max="9989" width="17.19921875" style="29" customWidth="1"/>
    <col min="9990" max="9991" width="12.5" style="29" customWidth="1"/>
    <col min="9992" max="9992" width="20.3984375" style="29" customWidth="1"/>
    <col min="9993" max="9993" width="10.69921875" style="29"/>
    <col min="9994" max="9994" width="36.69921875" style="29" customWidth="1"/>
    <col min="9995" max="10239" width="10.69921875" style="29"/>
    <col min="10240" max="10240" width="12.09765625" style="29" customWidth="1"/>
    <col min="10241" max="10241" width="10.69921875" style="29"/>
    <col min="10242" max="10242" width="9.59765625" style="29" customWidth="1"/>
    <col min="10243" max="10243" width="13.69921875" style="29" customWidth="1"/>
    <col min="10244" max="10244" width="4.3984375" style="29" customWidth="1"/>
    <col min="10245" max="10245" width="17.19921875" style="29" customWidth="1"/>
    <col min="10246" max="10247" width="12.5" style="29" customWidth="1"/>
    <col min="10248" max="10248" width="20.3984375" style="29" customWidth="1"/>
    <col min="10249" max="10249" width="10.69921875" style="29"/>
    <col min="10250" max="10250" width="36.69921875" style="29" customWidth="1"/>
    <col min="10251" max="10495" width="10.69921875" style="29"/>
    <col min="10496" max="10496" width="12.09765625" style="29" customWidth="1"/>
    <col min="10497" max="10497" width="10.69921875" style="29"/>
    <col min="10498" max="10498" width="9.59765625" style="29" customWidth="1"/>
    <col min="10499" max="10499" width="13.69921875" style="29" customWidth="1"/>
    <col min="10500" max="10500" width="4.3984375" style="29" customWidth="1"/>
    <col min="10501" max="10501" width="17.19921875" style="29" customWidth="1"/>
    <col min="10502" max="10503" width="12.5" style="29" customWidth="1"/>
    <col min="10504" max="10504" width="20.3984375" style="29" customWidth="1"/>
    <col min="10505" max="10505" width="10.69921875" style="29"/>
    <col min="10506" max="10506" width="36.69921875" style="29" customWidth="1"/>
    <col min="10507" max="10751" width="10.69921875" style="29"/>
    <col min="10752" max="10752" width="12.09765625" style="29" customWidth="1"/>
    <col min="10753" max="10753" width="10.69921875" style="29"/>
    <col min="10754" max="10754" width="9.59765625" style="29" customWidth="1"/>
    <col min="10755" max="10755" width="13.69921875" style="29" customWidth="1"/>
    <col min="10756" max="10756" width="4.3984375" style="29" customWidth="1"/>
    <col min="10757" max="10757" width="17.19921875" style="29" customWidth="1"/>
    <col min="10758" max="10759" width="12.5" style="29" customWidth="1"/>
    <col min="10760" max="10760" width="20.3984375" style="29" customWidth="1"/>
    <col min="10761" max="10761" width="10.69921875" style="29"/>
    <col min="10762" max="10762" width="36.69921875" style="29" customWidth="1"/>
    <col min="10763" max="11007" width="10.69921875" style="29"/>
    <col min="11008" max="11008" width="12.09765625" style="29" customWidth="1"/>
    <col min="11009" max="11009" width="10.69921875" style="29"/>
    <col min="11010" max="11010" width="9.59765625" style="29" customWidth="1"/>
    <col min="11011" max="11011" width="13.69921875" style="29" customWidth="1"/>
    <col min="11012" max="11012" width="4.3984375" style="29" customWidth="1"/>
    <col min="11013" max="11013" width="17.19921875" style="29" customWidth="1"/>
    <col min="11014" max="11015" width="12.5" style="29" customWidth="1"/>
    <col min="11016" max="11016" width="20.3984375" style="29" customWidth="1"/>
    <col min="11017" max="11017" width="10.69921875" style="29"/>
    <col min="11018" max="11018" width="36.69921875" style="29" customWidth="1"/>
    <col min="11019" max="11263" width="10.69921875" style="29"/>
    <col min="11264" max="11264" width="12.09765625" style="29" customWidth="1"/>
    <col min="11265" max="11265" width="10.69921875" style="29"/>
    <col min="11266" max="11266" width="9.59765625" style="29" customWidth="1"/>
    <col min="11267" max="11267" width="13.69921875" style="29" customWidth="1"/>
    <col min="11268" max="11268" width="4.3984375" style="29" customWidth="1"/>
    <col min="11269" max="11269" width="17.19921875" style="29" customWidth="1"/>
    <col min="11270" max="11271" width="12.5" style="29" customWidth="1"/>
    <col min="11272" max="11272" width="20.3984375" style="29" customWidth="1"/>
    <col min="11273" max="11273" width="10.69921875" style="29"/>
    <col min="11274" max="11274" width="36.69921875" style="29" customWidth="1"/>
    <col min="11275" max="11519" width="10.69921875" style="29"/>
    <col min="11520" max="11520" width="12.09765625" style="29" customWidth="1"/>
    <col min="11521" max="11521" width="10.69921875" style="29"/>
    <col min="11522" max="11522" width="9.59765625" style="29" customWidth="1"/>
    <col min="11523" max="11523" width="13.69921875" style="29" customWidth="1"/>
    <col min="11524" max="11524" width="4.3984375" style="29" customWidth="1"/>
    <col min="11525" max="11525" width="17.19921875" style="29" customWidth="1"/>
    <col min="11526" max="11527" width="12.5" style="29" customWidth="1"/>
    <col min="11528" max="11528" width="20.3984375" style="29" customWidth="1"/>
    <col min="11529" max="11529" width="10.69921875" style="29"/>
    <col min="11530" max="11530" width="36.69921875" style="29" customWidth="1"/>
    <col min="11531" max="11775" width="10.69921875" style="29"/>
    <col min="11776" max="11776" width="12.09765625" style="29" customWidth="1"/>
    <col min="11777" max="11777" width="10.69921875" style="29"/>
    <col min="11778" max="11778" width="9.59765625" style="29" customWidth="1"/>
    <col min="11779" max="11779" width="13.69921875" style="29" customWidth="1"/>
    <col min="11780" max="11780" width="4.3984375" style="29" customWidth="1"/>
    <col min="11781" max="11781" width="17.19921875" style="29" customWidth="1"/>
    <col min="11782" max="11783" width="12.5" style="29" customWidth="1"/>
    <col min="11784" max="11784" width="20.3984375" style="29" customWidth="1"/>
    <col min="11785" max="11785" width="10.69921875" style="29"/>
    <col min="11786" max="11786" width="36.69921875" style="29" customWidth="1"/>
    <col min="11787" max="12031" width="10.69921875" style="29"/>
    <col min="12032" max="12032" width="12.09765625" style="29" customWidth="1"/>
    <col min="12033" max="12033" width="10.69921875" style="29"/>
    <col min="12034" max="12034" width="9.59765625" style="29" customWidth="1"/>
    <col min="12035" max="12035" width="13.69921875" style="29" customWidth="1"/>
    <col min="12036" max="12036" width="4.3984375" style="29" customWidth="1"/>
    <col min="12037" max="12037" width="17.19921875" style="29" customWidth="1"/>
    <col min="12038" max="12039" width="12.5" style="29" customWidth="1"/>
    <col min="12040" max="12040" width="20.3984375" style="29" customWidth="1"/>
    <col min="12041" max="12041" width="10.69921875" style="29"/>
    <col min="12042" max="12042" width="36.69921875" style="29" customWidth="1"/>
    <col min="12043" max="12287" width="10.69921875" style="29"/>
    <col min="12288" max="12288" width="12.09765625" style="29" customWidth="1"/>
    <col min="12289" max="12289" width="10.69921875" style="29"/>
    <col min="12290" max="12290" width="9.59765625" style="29" customWidth="1"/>
    <col min="12291" max="12291" width="13.69921875" style="29" customWidth="1"/>
    <col min="12292" max="12292" width="4.3984375" style="29" customWidth="1"/>
    <col min="12293" max="12293" width="17.19921875" style="29" customWidth="1"/>
    <col min="12294" max="12295" width="12.5" style="29" customWidth="1"/>
    <col min="12296" max="12296" width="20.3984375" style="29" customWidth="1"/>
    <col min="12297" max="12297" width="10.69921875" style="29"/>
    <col min="12298" max="12298" width="36.69921875" style="29" customWidth="1"/>
    <col min="12299" max="12543" width="10.69921875" style="29"/>
    <col min="12544" max="12544" width="12.09765625" style="29" customWidth="1"/>
    <col min="12545" max="12545" width="10.69921875" style="29"/>
    <col min="12546" max="12546" width="9.59765625" style="29" customWidth="1"/>
    <col min="12547" max="12547" width="13.69921875" style="29" customWidth="1"/>
    <col min="12548" max="12548" width="4.3984375" style="29" customWidth="1"/>
    <col min="12549" max="12549" width="17.19921875" style="29" customWidth="1"/>
    <col min="12550" max="12551" width="12.5" style="29" customWidth="1"/>
    <col min="12552" max="12552" width="20.3984375" style="29" customWidth="1"/>
    <col min="12553" max="12553" width="10.69921875" style="29"/>
    <col min="12554" max="12554" width="36.69921875" style="29" customWidth="1"/>
    <col min="12555" max="12799" width="10.69921875" style="29"/>
    <col min="12800" max="12800" width="12.09765625" style="29" customWidth="1"/>
    <col min="12801" max="12801" width="10.69921875" style="29"/>
    <col min="12802" max="12802" width="9.59765625" style="29" customWidth="1"/>
    <col min="12803" max="12803" width="13.69921875" style="29" customWidth="1"/>
    <col min="12804" max="12804" width="4.3984375" style="29" customWidth="1"/>
    <col min="12805" max="12805" width="17.19921875" style="29" customWidth="1"/>
    <col min="12806" max="12807" width="12.5" style="29" customWidth="1"/>
    <col min="12808" max="12808" width="20.3984375" style="29" customWidth="1"/>
    <col min="12809" max="12809" width="10.69921875" style="29"/>
    <col min="12810" max="12810" width="36.69921875" style="29" customWidth="1"/>
    <col min="12811" max="13055" width="10.69921875" style="29"/>
    <col min="13056" max="13056" width="12.09765625" style="29" customWidth="1"/>
    <col min="13057" max="13057" width="10.69921875" style="29"/>
    <col min="13058" max="13058" width="9.59765625" style="29" customWidth="1"/>
    <col min="13059" max="13059" width="13.69921875" style="29" customWidth="1"/>
    <col min="13060" max="13060" width="4.3984375" style="29" customWidth="1"/>
    <col min="13061" max="13061" width="17.19921875" style="29" customWidth="1"/>
    <col min="13062" max="13063" width="12.5" style="29" customWidth="1"/>
    <col min="13064" max="13064" width="20.3984375" style="29" customWidth="1"/>
    <col min="13065" max="13065" width="10.69921875" style="29"/>
    <col min="13066" max="13066" width="36.69921875" style="29" customWidth="1"/>
    <col min="13067" max="13311" width="10.69921875" style="29"/>
    <col min="13312" max="13312" width="12.09765625" style="29" customWidth="1"/>
    <col min="13313" max="13313" width="10.69921875" style="29"/>
    <col min="13314" max="13314" width="9.59765625" style="29" customWidth="1"/>
    <col min="13315" max="13315" width="13.69921875" style="29" customWidth="1"/>
    <col min="13316" max="13316" width="4.3984375" style="29" customWidth="1"/>
    <col min="13317" max="13317" width="17.19921875" style="29" customWidth="1"/>
    <col min="13318" max="13319" width="12.5" style="29" customWidth="1"/>
    <col min="13320" max="13320" width="20.3984375" style="29" customWidth="1"/>
    <col min="13321" max="13321" width="10.69921875" style="29"/>
    <col min="13322" max="13322" width="36.69921875" style="29" customWidth="1"/>
    <col min="13323" max="13567" width="10.69921875" style="29"/>
    <col min="13568" max="13568" width="12.09765625" style="29" customWidth="1"/>
    <col min="13569" max="13569" width="10.69921875" style="29"/>
    <col min="13570" max="13570" width="9.59765625" style="29" customWidth="1"/>
    <col min="13571" max="13571" width="13.69921875" style="29" customWidth="1"/>
    <col min="13572" max="13572" width="4.3984375" style="29" customWidth="1"/>
    <col min="13573" max="13573" width="17.19921875" style="29" customWidth="1"/>
    <col min="13574" max="13575" width="12.5" style="29" customWidth="1"/>
    <col min="13576" max="13576" width="20.3984375" style="29" customWidth="1"/>
    <col min="13577" max="13577" width="10.69921875" style="29"/>
    <col min="13578" max="13578" width="36.69921875" style="29" customWidth="1"/>
    <col min="13579" max="13823" width="10.69921875" style="29"/>
    <col min="13824" max="13824" width="12.09765625" style="29" customWidth="1"/>
    <col min="13825" max="13825" width="10.69921875" style="29"/>
    <col min="13826" max="13826" width="9.59765625" style="29" customWidth="1"/>
    <col min="13827" max="13827" width="13.69921875" style="29" customWidth="1"/>
    <col min="13828" max="13828" width="4.3984375" style="29" customWidth="1"/>
    <col min="13829" max="13829" width="17.19921875" style="29" customWidth="1"/>
    <col min="13830" max="13831" width="12.5" style="29" customWidth="1"/>
    <col min="13832" max="13832" width="20.3984375" style="29" customWidth="1"/>
    <col min="13833" max="13833" width="10.69921875" style="29"/>
    <col min="13834" max="13834" width="36.69921875" style="29" customWidth="1"/>
    <col min="13835" max="14079" width="10.69921875" style="29"/>
    <col min="14080" max="14080" width="12.09765625" style="29" customWidth="1"/>
    <col min="14081" max="14081" width="10.69921875" style="29"/>
    <col min="14082" max="14082" width="9.59765625" style="29" customWidth="1"/>
    <col min="14083" max="14083" width="13.69921875" style="29" customWidth="1"/>
    <col min="14084" max="14084" width="4.3984375" style="29" customWidth="1"/>
    <col min="14085" max="14085" width="17.19921875" style="29" customWidth="1"/>
    <col min="14086" max="14087" width="12.5" style="29" customWidth="1"/>
    <col min="14088" max="14088" width="20.3984375" style="29" customWidth="1"/>
    <col min="14089" max="14089" width="10.69921875" style="29"/>
    <col min="14090" max="14090" width="36.69921875" style="29" customWidth="1"/>
    <col min="14091" max="14335" width="10.69921875" style="29"/>
    <col min="14336" max="14336" width="12.09765625" style="29" customWidth="1"/>
    <col min="14337" max="14337" width="10.69921875" style="29"/>
    <col min="14338" max="14338" width="9.59765625" style="29" customWidth="1"/>
    <col min="14339" max="14339" width="13.69921875" style="29" customWidth="1"/>
    <col min="14340" max="14340" width="4.3984375" style="29" customWidth="1"/>
    <col min="14341" max="14341" width="17.19921875" style="29" customWidth="1"/>
    <col min="14342" max="14343" width="12.5" style="29" customWidth="1"/>
    <col min="14344" max="14344" width="20.3984375" style="29" customWidth="1"/>
    <col min="14345" max="14345" width="10.69921875" style="29"/>
    <col min="14346" max="14346" width="36.69921875" style="29" customWidth="1"/>
    <col min="14347" max="14591" width="10.69921875" style="29"/>
    <col min="14592" max="14592" width="12.09765625" style="29" customWidth="1"/>
    <col min="14593" max="14593" width="10.69921875" style="29"/>
    <col min="14594" max="14594" width="9.59765625" style="29" customWidth="1"/>
    <col min="14595" max="14595" width="13.69921875" style="29" customWidth="1"/>
    <col min="14596" max="14596" width="4.3984375" style="29" customWidth="1"/>
    <col min="14597" max="14597" width="17.19921875" style="29" customWidth="1"/>
    <col min="14598" max="14599" width="12.5" style="29" customWidth="1"/>
    <col min="14600" max="14600" width="20.3984375" style="29" customWidth="1"/>
    <col min="14601" max="14601" width="10.69921875" style="29"/>
    <col min="14602" max="14602" width="36.69921875" style="29" customWidth="1"/>
    <col min="14603" max="14847" width="10.69921875" style="29"/>
    <col min="14848" max="14848" width="12.09765625" style="29" customWidth="1"/>
    <col min="14849" max="14849" width="10.69921875" style="29"/>
    <col min="14850" max="14850" width="9.59765625" style="29" customWidth="1"/>
    <col min="14851" max="14851" width="13.69921875" style="29" customWidth="1"/>
    <col min="14852" max="14852" width="4.3984375" style="29" customWidth="1"/>
    <col min="14853" max="14853" width="17.19921875" style="29" customWidth="1"/>
    <col min="14854" max="14855" width="12.5" style="29" customWidth="1"/>
    <col min="14856" max="14856" width="20.3984375" style="29" customWidth="1"/>
    <col min="14857" max="14857" width="10.69921875" style="29"/>
    <col min="14858" max="14858" width="36.69921875" style="29" customWidth="1"/>
    <col min="14859" max="15103" width="10.69921875" style="29"/>
    <col min="15104" max="15104" width="12.09765625" style="29" customWidth="1"/>
    <col min="15105" max="15105" width="10.69921875" style="29"/>
    <col min="15106" max="15106" width="9.59765625" style="29" customWidth="1"/>
    <col min="15107" max="15107" width="13.69921875" style="29" customWidth="1"/>
    <col min="15108" max="15108" width="4.3984375" style="29" customWidth="1"/>
    <col min="15109" max="15109" width="17.19921875" style="29" customWidth="1"/>
    <col min="15110" max="15111" width="12.5" style="29" customWidth="1"/>
    <col min="15112" max="15112" width="20.3984375" style="29" customWidth="1"/>
    <col min="15113" max="15113" width="10.69921875" style="29"/>
    <col min="15114" max="15114" width="36.69921875" style="29" customWidth="1"/>
    <col min="15115" max="15359" width="10.69921875" style="29"/>
    <col min="15360" max="15360" width="12.09765625" style="29" customWidth="1"/>
    <col min="15361" max="15361" width="10.69921875" style="29"/>
    <col min="15362" max="15362" width="9.59765625" style="29" customWidth="1"/>
    <col min="15363" max="15363" width="13.69921875" style="29" customWidth="1"/>
    <col min="15364" max="15364" width="4.3984375" style="29" customWidth="1"/>
    <col min="15365" max="15365" width="17.19921875" style="29" customWidth="1"/>
    <col min="15366" max="15367" width="12.5" style="29" customWidth="1"/>
    <col min="15368" max="15368" width="20.3984375" style="29" customWidth="1"/>
    <col min="15369" max="15369" width="10.69921875" style="29"/>
    <col min="15370" max="15370" width="36.69921875" style="29" customWidth="1"/>
    <col min="15371" max="15615" width="10.69921875" style="29"/>
    <col min="15616" max="15616" width="12.09765625" style="29" customWidth="1"/>
    <col min="15617" max="15617" width="10.69921875" style="29"/>
    <col min="15618" max="15618" width="9.59765625" style="29" customWidth="1"/>
    <col min="15619" max="15619" width="13.69921875" style="29" customWidth="1"/>
    <col min="15620" max="15620" width="4.3984375" style="29" customWidth="1"/>
    <col min="15621" max="15621" width="17.19921875" style="29" customWidth="1"/>
    <col min="15622" max="15623" width="12.5" style="29" customWidth="1"/>
    <col min="15624" max="15624" width="20.3984375" style="29" customWidth="1"/>
    <col min="15625" max="15625" width="10.69921875" style="29"/>
    <col min="15626" max="15626" width="36.69921875" style="29" customWidth="1"/>
    <col min="15627" max="15871" width="10.69921875" style="29"/>
    <col min="15872" max="15872" width="12.09765625" style="29" customWidth="1"/>
    <col min="15873" max="15873" width="10.69921875" style="29"/>
    <col min="15874" max="15874" width="9.59765625" style="29" customWidth="1"/>
    <col min="15875" max="15875" width="13.69921875" style="29" customWidth="1"/>
    <col min="15876" max="15876" width="4.3984375" style="29" customWidth="1"/>
    <col min="15877" max="15877" width="17.19921875" style="29" customWidth="1"/>
    <col min="15878" max="15879" width="12.5" style="29" customWidth="1"/>
    <col min="15880" max="15880" width="20.3984375" style="29" customWidth="1"/>
    <col min="15881" max="15881" width="10.69921875" style="29"/>
    <col min="15882" max="15882" width="36.69921875" style="29" customWidth="1"/>
    <col min="15883" max="16127" width="10.69921875" style="29"/>
    <col min="16128" max="16128" width="12.09765625" style="29" customWidth="1"/>
    <col min="16129" max="16129" width="10.69921875" style="29"/>
    <col min="16130" max="16130" width="9.59765625" style="29" customWidth="1"/>
    <col min="16131" max="16131" width="13.69921875" style="29" customWidth="1"/>
    <col min="16132" max="16132" width="4.3984375" style="29" customWidth="1"/>
    <col min="16133" max="16133" width="17.19921875" style="29" customWidth="1"/>
    <col min="16134" max="16135" width="12.5" style="29" customWidth="1"/>
    <col min="16136" max="16136" width="20.3984375" style="29" customWidth="1"/>
    <col min="16137" max="16137" width="10.69921875" style="29"/>
    <col min="16138" max="16138" width="36.69921875" style="29" customWidth="1"/>
    <col min="16139" max="16384" width="10.69921875" style="29"/>
  </cols>
  <sheetData>
    <row r="1" spans="1:11" ht="17.399999999999999">
      <c r="A1" s="30" t="s">
        <v>239</v>
      </c>
      <c r="K1" s="34"/>
    </row>
    <row r="2" spans="1:11" ht="17.399999999999999">
      <c r="A2" s="2" t="s">
        <v>240</v>
      </c>
      <c r="B2" s="2" t="s">
        <v>32</v>
      </c>
      <c r="C2" s="2" t="s">
        <v>226</v>
      </c>
      <c r="D2" s="2" t="s">
        <v>241</v>
      </c>
    </row>
    <row r="3" spans="1:11" ht="17.399999999999999">
      <c r="A3" s="31" t="s">
        <v>242</v>
      </c>
      <c r="B3" s="31" t="s">
        <v>38</v>
      </c>
      <c r="C3" s="31" t="s">
        <v>243</v>
      </c>
      <c r="D3" s="32">
        <v>8655</v>
      </c>
    </row>
    <row r="4" spans="1:11" ht="17.399999999999999">
      <c r="A4" s="31" t="s">
        <v>244</v>
      </c>
      <c r="B4" s="31" t="s">
        <v>40</v>
      </c>
      <c r="C4" s="31" t="s">
        <v>243</v>
      </c>
      <c r="D4" s="32">
        <v>2385</v>
      </c>
    </row>
    <row r="5" spans="1:11" ht="17.399999999999999">
      <c r="A5" s="31" t="s">
        <v>245</v>
      </c>
      <c r="B5" s="31" t="s">
        <v>41</v>
      </c>
      <c r="C5" s="31" t="s">
        <v>243</v>
      </c>
      <c r="D5" s="32">
        <v>3472</v>
      </c>
    </row>
    <row r="6" spans="1:11" ht="17.399999999999999">
      <c r="A6" s="31" t="s">
        <v>246</v>
      </c>
      <c r="B6" s="31" t="s">
        <v>42</v>
      </c>
      <c r="C6" s="31" t="s">
        <v>247</v>
      </c>
      <c r="D6" s="32">
        <v>1450</v>
      </c>
      <c r="H6" s="29" t="s">
        <v>369</v>
      </c>
    </row>
    <row r="7" spans="1:11" ht="17.399999999999999">
      <c r="A7" s="31" t="s">
        <v>248</v>
      </c>
      <c r="B7" s="31" t="s">
        <v>44</v>
      </c>
      <c r="C7" s="31" t="s">
        <v>247</v>
      </c>
      <c r="D7" s="33">
        <v>4894</v>
      </c>
      <c r="F7" s="2" t="s">
        <v>249</v>
      </c>
      <c r="G7" s="32">
        <f>SUMIFS($D$3:$D$18,D3:D18,"&gt;=2000",D3:D18,"&lt;=4000")</f>
        <v>16396</v>
      </c>
      <c r="H7" s="29">
        <v>16396</v>
      </c>
    </row>
    <row r="8" spans="1:11" ht="17.399999999999999">
      <c r="A8" s="31" t="s">
        <v>250</v>
      </c>
      <c r="B8" s="31" t="s">
        <v>46</v>
      </c>
      <c r="C8" s="31" t="s">
        <v>251</v>
      </c>
      <c r="D8" s="32">
        <v>1056</v>
      </c>
      <c r="F8" s="2" t="s">
        <v>252</v>
      </c>
      <c r="G8" s="32">
        <f>SUMIFS($D$3:$D$18,D3:D18,"&lt;2000",$C$3:$C$18,"后勤部")</f>
        <v>3296</v>
      </c>
      <c r="H8" s="29">
        <v>3296</v>
      </c>
    </row>
    <row r="9" spans="1:11" ht="17.399999999999999">
      <c r="A9" s="31" t="s">
        <v>253</v>
      </c>
      <c r="B9" s="31" t="s">
        <v>47</v>
      </c>
      <c r="C9" s="31" t="s">
        <v>251</v>
      </c>
      <c r="D9" s="32">
        <v>7084</v>
      </c>
      <c r="F9" s="2" t="s">
        <v>254</v>
      </c>
      <c r="G9" s="32">
        <f>SUMIFS($D$3:$D$18,B3:B18,"??",$C$3:$C$18,"&lt;&gt;人事部",$A$3:$A$18,"A*")</f>
        <v>32593</v>
      </c>
      <c r="H9" s="29">
        <v>32593</v>
      </c>
    </row>
    <row r="10" spans="1:11" ht="17.399999999999999">
      <c r="A10" s="31" t="s">
        <v>255</v>
      </c>
      <c r="B10" s="31" t="s">
        <v>50</v>
      </c>
      <c r="C10" s="31" t="s">
        <v>251</v>
      </c>
      <c r="D10" s="32">
        <v>5413</v>
      </c>
    </row>
    <row r="11" spans="1:11" ht="17.399999999999999">
      <c r="A11" s="31" t="s">
        <v>256</v>
      </c>
      <c r="B11" s="31" t="s">
        <v>52</v>
      </c>
      <c r="C11" s="31" t="s">
        <v>257</v>
      </c>
      <c r="D11" s="32">
        <v>3155</v>
      </c>
    </row>
    <row r="12" spans="1:11" ht="17.399999999999999">
      <c r="A12" s="31" t="s">
        <v>258</v>
      </c>
      <c r="B12" s="31" t="s">
        <v>54</v>
      </c>
      <c r="C12" s="31" t="s">
        <v>257</v>
      </c>
      <c r="D12" s="32">
        <v>3758</v>
      </c>
    </row>
    <row r="13" spans="1:11" ht="17.399999999999999">
      <c r="A13" s="31" t="s">
        <v>259</v>
      </c>
      <c r="B13" s="31" t="s">
        <v>56</v>
      </c>
      <c r="C13" s="31" t="s">
        <v>257</v>
      </c>
      <c r="D13" s="32">
        <v>1379</v>
      </c>
    </row>
    <row r="14" spans="1:11" ht="17.399999999999999">
      <c r="A14" s="31" t="s">
        <v>260</v>
      </c>
      <c r="B14" s="31" t="s">
        <v>57</v>
      </c>
      <c r="C14" s="31" t="s">
        <v>257</v>
      </c>
      <c r="D14" s="32">
        <v>1917</v>
      </c>
    </row>
    <row r="15" spans="1:11" ht="17.399999999999999">
      <c r="A15" s="31" t="s">
        <v>261</v>
      </c>
      <c r="B15" s="31" t="s">
        <v>59</v>
      </c>
      <c r="C15" s="31" t="s">
        <v>257</v>
      </c>
      <c r="D15" s="32">
        <v>4660</v>
      </c>
    </row>
    <row r="16" spans="1:11" ht="17.399999999999999">
      <c r="A16" s="31" t="s">
        <v>262</v>
      </c>
      <c r="B16" s="31" t="s">
        <v>157</v>
      </c>
      <c r="C16" s="31" t="s">
        <v>263</v>
      </c>
      <c r="D16" s="33">
        <v>3626</v>
      </c>
    </row>
    <row r="17" spans="1:4" ht="17.399999999999999">
      <c r="A17" s="31" t="s">
        <v>264</v>
      </c>
      <c r="B17" s="31" t="s">
        <v>162</v>
      </c>
      <c r="C17" s="31" t="s">
        <v>263</v>
      </c>
      <c r="D17" s="32">
        <v>8389</v>
      </c>
    </row>
    <row r="18" spans="1:4" ht="17.399999999999999">
      <c r="A18" s="31" t="s">
        <v>265</v>
      </c>
      <c r="B18" s="31" t="s">
        <v>164</v>
      </c>
      <c r="C18" s="31" t="s">
        <v>266</v>
      </c>
      <c r="D18" s="32">
        <v>6738</v>
      </c>
    </row>
    <row r="19" spans="1:4" ht="17.399999999999999"/>
  </sheetData>
  <phoneticPr fontId="27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0"/>
  <sheetViews>
    <sheetView tabSelected="1" workbookViewId="0">
      <selection activeCell="C14" sqref="C14"/>
    </sheetView>
  </sheetViews>
  <sheetFormatPr defaultColWidth="9" defaultRowHeight="15.6"/>
  <cols>
    <col min="1" max="2" width="15.69921875" style="40" customWidth="1"/>
    <col min="3" max="3" width="12.59765625" style="40" customWidth="1"/>
    <col min="4" max="4" width="14.5" style="40" customWidth="1"/>
    <col min="5" max="5" width="11.59765625" style="40" customWidth="1"/>
    <col min="6" max="6" width="14.3984375" style="40" customWidth="1"/>
    <col min="7" max="7" width="11.59765625" style="40" customWidth="1"/>
    <col min="8" max="8" width="15.8984375" style="40" customWidth="1"/>
    <col min="9" max="9" width="18.19921875" style="40" customWidth="1"/>
    <col min="10" max="10" width="11.59765625" style="40" customWidth="1"/>
    <col min="11" max="11" width="9" style="40"/>
    <col min="12" max="12" width="22.3984375" style="40" customWidth="1"/>
    <col min="13" max="13" width="17.09765625" style="40" customWidth="1"/>
    <col min="14" max="15" width="9" style="40"/>
    <col min="16" max="16" width="14.09765625" style="40" customWidth="1"/>
    <col min="17" max="16384" width="9" style="40"/>
  </cols>
  <sheetData>
    <row r="1" spans="1:9" ht="17.399999999999999">
      <c r="A1" s="2" t="s">
        <v>32</v>
      </c>
      <c r="B1" s="2" t="s">
        <v>188</v>
      </c>
      <c r="C1" s="2"/>
      <c r="D1" s="2"/>
      <c r="E1" s="2"/>
      <c r="F1" s="2"/>
      <c r="H1" s="41" t="s">
        <v>189</v>
      </c>
      <c r="I1" s="40">
        <v>37</v>
      </c>
    </row>
    <row r="2" spans="1:9">
      <c r="A2" s="2"/>
      <c r="B2" s="2" t="s">
        <v>190</v>
      </c>
      <c r="C2" s="2" t="s">
        <v>191</v>
      </c>
      <c r="D2" s="2" t="s">
        <v>192</v>
      </c>
      <c r="E2" s="2" t="s">
        <v>193</v>
      </c>
      <c r="F2" s="2" t="s">
        <v>194</v>
      </c>
      <c r="H2" s="40">
        <f>SUMIFS(B3:F11,C3:G11,"")</f>
        <v>37</v>
      </c>
    </row>
    <row r="3" spans="1:9">
      <c r="A3" s="42" t="s">
        <v>38</v>
      </c>
      <c r="B3" s="42">
        <v>5</v>
      </c>
      <c r="C3" s="42">
        <v>2</v>
      </c>
      <c r="D3" s="42">
        <v>3</v>
      </c>
      <c r="E3" s="43">
        <v>7</v>
      </c>
      <c r="F3" s="42"/>
      <c r="I3" s="47"/>
    </row>
    <row r="4" spans="1:9">
      <c r="A4" s="42" t="s">
        <v>40</v>
      </c>
      <c r="B4" s="42">
        <v>3</v>
      </c>
      <c r="C4" s="43">
        <v>2</v>
      </c>
      <c r="D4" s="42"/>
      <c r="E4" s="42"/>
      <c r="F4" s="42"/>
      <c r="I4" s="47"/>
    </row>
    <row r="5" spans="1:9">
      <c r="A5" s="42" t="s">
        <v>41</v>
      </c>
      <c r="B5" s="42">
        <v>1</v>
      </c>
      <c r="C5" s="42">
        <v>3</v>
      </c>
      <c r="D5" s="43">
        <v>5</v>
      </c>
      <c r="E5" s="42"/>
      <c r="F5" s="42"/>
      <c r="I5" s="47"/>
    </row>
    <row r="6" spans="1:9">
      <c r="A6" s="42" t="s">
        <v>42</v>
      </c>
      <c r="B6" s="42">
        <v>2</v>
      </c>
      <c r="C6" s="43">
        <v>3</v>
      </c>
      <c r="D6" s="42"/>
      <c r="E6" s="42"/>
      <c r="F6" s="42"/>
      <c r="I6" s="47"/>
    </row>
    <row r="7" spans="1:9" ht="17.399999999999999">
      <c r="A7" s="42" t="s">
        <v>44</v>
      </c>
      <c r="B7" s="42">
        <v>8</v>
      </c>
      <c r="C7" s="42">
        <v>2</v>
      </c>
      <c r="D7" s="42">
        <v>4</v>
      </c>
      <c r="E7" s="42">
        <v>5</v>
      </c>
      <c r="F7" s="43">
        <v>6</v>
      </c>
      <c r="H7" s="44"/>
      <c r="I7" s="47"/>
    </row>
    <row r="8" spans="1:9">
      <c r="A8" s="42" t="s">
        <v>46</v>
      </c>
      <c r="B8" s="42">
        <v>3</v>
      </c>
      <c r="C8" s="43">
        <v>5</v>
      </c>
      <c r="D8" s="42"/>
      <c r="E8" s="42"/>
      <c r="F8" s="42"/>
      <c r="I8" s="47"/>
    </row>
    <row r="9" spans="1:9">
      <c r="A9" s="42" t="s">
        <v>47</v>
      </c>
      <c r="B9" s="42">
        <v>1</v>
      </c>
      <c r="C9" s="42">
        <v>3</v>
      </c>
      <c r="D9" s="43">
        <v>2</v>
      </c>
      <c r="E9" s="42"/>
      <c r="F9" s="42"/>
      <c r="I9" s="47"/>
    </row>
    <row r="10" spans="1:9">
      <c r="A10" s="42" t="s">
        <v>50</v>
      </c>
      <c r="B10" s="42">
        <v>8</v>
      </c>
      <c r="C10" s="42">
        <v>2</v>
      </c>
      <c r="D10" s="42">
        <v>3</v>
      </c>
      <c r="E10" s="42">
        <v>1</v>
      </c>
      <c r="F10" s="43">
        <v>2</v>
      </c>
      <c r="I10" s="47"/>
    </row>
    <row r="11" spans="1:9">
      <c r="A11" s="42" t="s">
        <v>52</v>
      </c>
      <c r="B11" s="42">
        <v>2</v>
      </c>
      <c r="C11" s="42">
        <v>3</v>
      </c>
      <c r="D11" s="43">
        <v>5</v>
      </c>
      <c r="E11" s="42"/>
      <c r="F11" s="42"/>
      <c r="I11" s="47"/>
    </row>
    <row r="15" spans="1:9" s="1" customFormat="1">
      <c r="A15" s="2" t="s">
        <v>195</v>
      </c>
      <c r="B15" s="2" t="s">
        <v>79</v>
      </c>
      <c r="C15" s="2" t="s">
        <v>196</v>
      </c>
      <c r="D15" s="2" t="s">
        <v>195</v>
      </c>
      <c r="E15" s="2" t="s">
        <v>79</v>
      </c>
      <c r="F15" s="2" t="s">
        <v>196</v>
      </c>
      <c r="G15" s="2" t="s">
        <v>195</v>
      </c>
      <c r="H15" s="2" t="s">
        <v>79</v>
      </c>
      <c r="I15" s="2" t="s">
        <v>196</v>
      </c>
    </row>
    <row r="16" spans="1:9" s="1" customFormat="1" ht="13.8">
      <c r="A16" s="45" t="s">
        <v>197</v>
      </c>
      <c r="B16" s="46">
        <v>40180</v>
      </c>
      <c r="C16" s="45">
        <v>87</v>
      </c>
      <c r="D16" s="45" t="s">
        <v>198</v>
      </c>
      <c r="E16" s="46">
        <v>43841</v>
      </c>
      <c r="F16" s="45">
        <v>98</v>
      </c>
      <c r="G16" s="45" t="s">
        <v>199</v>
      </c>
      <c r="H16" s="46">
        <v>43848</v>
      </c>
      <c r="I16" s="45">
        <v>20</v>
      </c>
    </row>
    <row r="17" spans="1:9" s="1" customFormat="1" ht="13.8">
      <c r="A17" s="45" t="s">
        <v>198</v>
      </c>
      <c r="B17" s="46">
        <v>40181</v>
      </c>
      <c r="C17" s="45">
        <v>63</v>
      </c>
      <c r="D17" s="45" t="s">
        <v>197</v>
      </c>
      <c r="E17" s="46">
        <v>43841</v>
      </c>
      <c r="F17" s="45">
        <v>99</v>
      </c>
      <c r="G17" s="45" t="s">
        <v>200</v>
      </c>
      <c r="H17" s="46">
        <v>43851</v>
      </c>
      <c r="I17" s="45">
        <v>58</v>
      </c>
    </row>
    <row r="18" spans="1:9" s="1" customFormat="1" ht="13.8">
      <c r="A18" s="45" t="s">
        <v>201</v>
      </c>
      <c r="B18" s="46">
        <v>40184</v>
      </c>
      <c r="C18" s="45">
        <v>60</v>
      </c>
      <c r="D18" s="45" t="s">
        <v>201</v>
      </c>
      <c r="E18" s="46">
        <v>43842</v>
      </c>
      <c r="F18" s="45">
        <v>25</v>
      </c>
      <c r="G18" s="45" t="s">
        <v>202</v>
      </c>
      <c r="H18" s="46">
        <v>43852</v>
      </c>
      <c r="I18" s="45">
        <v>54</v>
      </c>
    </row>
    <row r="19" spans="1:9" s="1" customFormat="1" ht="13.8">
      <c r="A19" s="45" t="s">
        <v>203</v>
      </c>
      <c r="B19" s="46">
        <v>40185</v>
      </c>
      <c r="C19" s="45">
        <v>57</v>
      </c>
      <c r="D19" s="45" t="s">
        <v>198</v>
      </c>
      <c r="E19" s="46">
        <v>43842</v>
      </c>
      <c r="F19" s="45">
        <v>58</v>
      </c>
      <c r="G19" s="45" t="s">
        <v>197</v>
      </c>
      <c r="H19" s="46">
        <v>43852</v>
      </c>
      <c r="I19" s="45">
        <v>14</v>
      </c>
    </row>
    <row r="20" spans="1:9" s="1" customFormat="1" ht="13.8">
      <c r="A20" s="45" t="s">
        <v>201</v>
      </c>
      <c r="B20" s="46">
        <v>40185</v>
      </c>
      <c r="C20" s="45">
        <v>62</v>
      </c>
      <c r="D20" s="45" t="s">
        <v>200</v>
      </c>
      <c r="E20" s="46">
        <v>43844</v>
      </c>
      <c r="F20" s="45">
        <v>28</v>
      </c>
      <c r="G20" s="45" t="s">
        <v>200</v>
      </c>
      <c r="H20" s="46">
        <v>43853</v>
      </c>
      <c r="I20" s="45">
        <v>77</v>
      </c>
    </row>
    <row r="21" spans="1:9" s="1" customFormat="1" ht="13.8">
      <c r="A21" s="45" t="s">
        <v>204</v>
      </c>
      <c r="B21" s="46">
        <v>40186</v>
      </c>
      <c r="C21" s="45">
        <v>86</v>
      </c>
      <c r="D21" s="45" t="s">
        <v>201</v>
      </c>
      <c r="E21" s="46">
        <v>43845</v>
      </c>
      <c r="F21" s="45">
        <v>70</v>
      </c>
      <c r="G21" s="45" t="s">
        <v>199</v>
      </c>
      <c r="H21" s="46">
        <v>43856</v>
      </c>
      <c r="I21" s="45">
        <v>51</v>
      </c>
    </row>
    <row r="22" spans="1:9" s="1" customFormat="1" ht="13.8">
      <c r="A22" s="45" t="s">
        <v>202</v>
      </c>
      <c r="B22" s="46">
        <v>40187</v>
      </c>
      <c r="C22" s="45">
        <v>73</v>
      </c>
      <c r="D22" s="45" t="s">
        <v>201</v>
      </c>
      <c r="E22" s="46">
        <v>43847</v>
      </c>
      <c r="F22" s="45">
        <v>8</v>
      </c>
      <c r="G22" s="45" t="s">
        <v>204</v>
      </c>
      <c r="H22" s="46">
        <v>43857</v>
      </c>
      <c r="I22" s="45">
        <v>73</v>
      </c>
    </row>
    <row r="23" spans="1:9" s="1" customFormat="1" ht="13.8">
      <c r="A23" s="45" t="s">
        <v>199</v>
      </c>
      <c r="B23" s="46">
        <v>40188</v>
      </c>
      <c r="C23" s="45">
        <v>51</v>
      </c>
      <c r="D23" s="45" t="s">
        <v>202</v>
      </c>
      <c r="E23" s="46">
        <v>43848</v>
      </c>
      <c r="F23" s="45">
        <v>54</v>
      </c>
      <c r="G23" s="45" t="s">
        <v>203</v>
      </c>
      <c r="H23" s="46">
        <v>43861</v>
      </c>
      <c r="I23" s="45">
        <v>77</v>
      </c>
    </row>
    <row r="24" spans="1:9" s="1" customFormat="1" ht="13.8"/>
    <row r="25" spans="1:9" s="1" customFormat="1" ht="13.8"/>
    <row r="26" spans="1:9" s="1" customFormat="1">
      <c r="A26" s="2" t="s">
        <v>195</v>
      </c>
      <c r="B26" s="2" t="s">
        <v>196</v>
      </c>
      <c r="D26" s="2" t="s">
        <v>195</v>
      </c>
      <c r="E26" s="2" t="s">
        <v>196</v>
      </c>
      <c r="G26" s="2" t="s">
        <v>195</v>
      </c>
      <c r="H26" s="2" t="s">
        <v>196</v>
      </c>
    </row>
    <row r="27" spans="1:9" s="1" customFormat="1" ht="13.8">
      <c r="A27" s="45" t="s">
        <v>201</v>
      </c>
      <c r="B27" s="45">
        <f>SUMIFS(C16:C23,F16:F23,I16:I23,A16:A23,D16:D23,G16:G23,"铁观音")</f>
        <v>0</v>
      </c>
      <c r="D27" s="45" t="s">
        <v>205</v>
      </c>
      <c r="E27" s="45">
        <f>SUMIFS(C16:K23,A16:I23,"*茶*")</f>
        <v>493</v>
      </c>
      <c r="G27" s="45" t="s">
        <v>206</v>
      </c>
      <c r="H27" s="45">
        <f>SUMIFS(C16:K23,A16:I23,"???茶")</f>
        <v>134</v>
      </c>
    </row>
    <row r="29" spans="1:9">
      <c r="A29" s="2" t="s">
        <v>79</v>
      </c>
      <c r="B29" s="2" t="s">
        <v>196</v>
      </c>
      <c r="D29" s="2" t="s">
        <v>195</v>
      </c>
      <c r="E29" s="2" t="s">
        <v>196</v>
      </c>
      <c r="G29" s="2" t="s">
        <v>79</v>
      </c>
      <c r="H29" s="2" t="s">
        <v>196</v>
      </c>
    </row>
    <row r="30" spans="1:9">
      <c r="A30" s="46">
        <v>43842</v>
      </c>
      <c r="B30" s="45">
        <f>SUMIFS(C16:J23,B16:I23,"2020/1/12")</f>
        <v>83</v>
      </c>
      <c r="D30" s="46" t="s">
        <v>207</v>
      </c>
      <c r="E30" s="45">
        <f>SUMIFS(C16:K23,A16:I23,"??")</f>
        <v>382</v>
      </c>
      <c r="G30" s="46" t="s">
        <v>208</v>
      </c>
      <c r="H30" s="45">
        <f>SUMIFS(C16:J23,B16:I23,"&lt;2020/1/12")</f>
        <v>736</v>
      </c>
    </row>
  </sheetData>
  <phoneticPr fontId="27" type="noConversion"/>
  <pageMargins left="0.7" right="0.7" top="0.75" bottom="0.75" header="0.3" footer="0.3"/>
  <pageSetup paperSize="9" orientation="portrait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AO10"/>
  <sheetViews>
    <sheetView showGridLines="0" workbookViewId="0">
      <pane xSplit="5" ySplit="2" topLeftCell="F3" activePane="bottomRight" state="frozen"/>
      <selection pane="topRight"/>
      <selection pane="bottomLeft"/>
      <selection pane="bottomRight" activeCell="C3" sqref="C3"/>
    </sheetView>
  </sheetViews>
  <sheetFormatPr defaultColWidth="9" defaultRowHeight="15.6"/>
  <cols>
    <col min="1" max="2" width="10.5" style="7" customWidth="1"/>
    <col min="3" max="3" width="8.3984375" style="7" bestFit="1" customWidth="1"/>
    <col min="4" max="41" width="6.3984375" style="7" customWidth="1"/>
    <col min="42" max="16384" width="9" style="36"/>
  </cols>
  <sheetData>
    <row r="1" spans="1:41" s="35" customFormat="1">
      <c r="A1" s="2"/>
      <c r="B1" s="2"/>
      <c r="C1" s="2" t="s">
        <v>216</v>
      </c>
      <c r="D1" s="2"/>
      <c r="E1" s="2"/>
      <c r="F1" s="86" t="s">
        <v>65</v>
      </c>
      <c r="G1" s="87"/>
      <c r="H1" s="88"/>
      <c r="I1" s="86" t="s">
        <v>66</v>
      </c>
      <c r="J1" s="87"/>
      <c r="K1" s="88"/>
      <c r="L1" s="86" t="s">
        <v>67</v>
      </c>
      <c r="M1" s="87"/>
      <c r="N1" s="88"/>
      <c r="O1" s="86" t="s">
        <v>217</v>
      </c>
      <c r="P1" s="87"/>
      <c r="Q1" s="88"/>
      <c r="R1" s="86" t="s">
        <v>218</v>
      </c>
      <c r="S1" s="87"/>
      <c r="T1" s="88"/>
      <c r="U1" s="86" t="s">
        <v>219</v>
      </c>
      <c r="V1" s="87"/>
      <c r="W1" s="88"/>
      <c r="X1" s="86" t="s">
        <v>220</v>
      </c>
      <c r="Y1" s="87"/>
      <c r="Z1" s="88"/>
      <c r="AA1" s="86" t="s">
        <v>221</v>
      </c>
      <c r="AB1" s="87"/>
      <c r="AC1" s="88"/>
      <c r="AD1" s="86" t="s">
        <v>222</v>
      </c>
      <c r="AE1" s="87"/>
      <c r="AF1" s="88"/>
      <c r="AG1" s="86" t="s">
        <v>223</v>
      </c>
      <c r="AH1" s="87"/>
      <c r="AI1" s="88"/>
      <c r="AJ1" s="86" t="s">
        <v>224</v>
      </c>
      <c r="AK1" s="87"/>
      <c r="AL1" s="88"/>
      <c r="AM1" s="86" t="s">
        <v>225</v>
      </c>
      <c r="AN1" s="87"/>
      <c r="AO1" s="88"/>
    </row>
    <row r="2" spans="1:41" s="35" customFormat="1">
      <c r="A2" s="2" t="s">
        <v>226</v>
      </c>
      <c r="B2" s="2" t="s">
        <v>32</v>
      </c>
      <c r="C2" s="2" t="s">
        <v>227</v>
      </c>
      <c r="D2" s="2" t="s">
        <v>228</v>
      </c>
      <c r="E2" s="2" t="s">
        <v>229</v>
      </c>
      <c r="F2" s="2" t="s">
        <v>227</v>
      </c>
      <c r="G2" s="2" t="s">
        <v>228</v>
      </c>
      <c r="H2" s="2" t="s">
        <v>229</v>
      </c>
      <c r="I2" s="2" t="s">
        <v>227</v>
      </c>
      <c r="J2" s="2" t="s">
        <v>228</v>
      </c>
      <c r="K2" s="2" t="s">
        <v>229</v>
      </c>
      <c r="L2" s="2" t="s">
        <v>227</v>
      </c>
      <c r="M2" s="2" t="s">
        <v>228</v>
      </c>
      <c r="N2" s="2" t="s">
        <v>229</v>
      </c>
      <c r="O2" s="2" t="s">
        <v>227</v>
      </c>
      <c r="P2" s="2" t="s">
        <v>228</v>
      </c>
      <c r="Q2" s="2" t="s">
        <v>229</v>
      </c>
      <c r="R2" s="2" t="s">
        <v>227</v>
      </c>
      <c r="S2" s="2" t="s">
        <v>228</v>
      </c>
      <c r="T2" s="2" t="s">
        <v>229</v>
      </c>
      <c r="U2" s="2" t="s">
        <v>227</v>
      </c>
      <c r="V2" s="2" t="s">
        <v>228</v>
      </c>
      <c r="W2" s="2" t="s">
        <v>229</v>
      </c>
      <c r="X2" s="2" t="s">
        <v>227</v>
      </c>
      <c r="Y2" s="2" t="s">
        <v>228</v>
      </c>
      <c r="Z2" s="2" t="s">
        <v>229</v>
      </c>
      <c r="AA2" s="2" t="s">
        <v>227</v>
      </c>
      <c r="AB2" s="2" t="s">
        <v>228</v>
      </c>
      <c r="AC2" s="2" t="s">
        <v>229</v>
      </c>
      <c r="AD2" s="2" t="s">
        <v>227</v>
      </c>
      <c r="AE2" s="2" t="s">
        <v>228</v>
      </c>
      <c r="AF2" s="2" t="s">
        <v>229</v>
      </c>
      <c r="AG2" s="2" t="s">
        <v>227</v>
      </c>
      <c r="AH2" s="2" t="s">
        <v>228</v>
      </c>
      <c r="AI2" s="2" t="s">
        <v>229</v>
      </c>
      <c r="AJ2" s="2" t="s">
        <v>227</v>
      </c>
      <c r="AK2" s="2" t="s">
        <v>228</v>
      </c>
      <c r="AL2" s="2" t="s">
        <v>229</v>
      </c>
      <c r="AM2" s="2" t="s">
        <v>227</v>
      </c>
      <c r="AN2" s="2" t="s">
        <v>228</v>
      </c>
      <c r="AO2" s="37" t="s">
        <v>229</v>
      </c>
    </row>
    <row r="3" spans="1:41">
      <c r="A3" s="17" t="s">
        <v>230</v>
      </c>
      <c r="B3" s="17" t="s">
        <v>168</v>
      </c>
      <c r="C3" s="38">
        <f>SUMIFS($F3:$AO4,$F$2:$AO$3,C$2)</f>
        <v>1457</v>
      </c>
      <c r="D3" s="38">
        <f t="shared" ref="D3:E3" si="0">SUMIFS($F3:$AO4,$F$2:$AO$3,D$2)</f>
        <v>1436</v>
      </c>
      <c r="E3" s="38">
        <f t="shared" si="0"/>
        <v>-21</v>
      </c>
      <c r="F3" s="17">
        <v>91</v>
      </c>
      <c r="G3" s="17">
        <v>115</v>
      </c>
      <c r="H3" s="17">
        <v>24</v>
      </c>
      <c r="I3" s="17">
        <v>54</v>
      </c>
      <c r="J3" s="17">
        <v>26</v>
      </c>
      <c r="K3" s="17">
        <v>-28</v>
      </c>
      <c r="L3" s="17">
        <v>182</v>
      </c>
      <c r="M3" s="17">
        <v>201</v>
      </c>
      <c r="N3" s="17">
        <v>19</v>
      </c>
      <c r="O3" s="17">
        <v>122</v>
      </c>
      <c r="P3" s="17">
        <v>109</v>
      </c>
      <c r="Q3" s="17">
        <v>-13</v>
      </c>
      <c r="R3" s="17">
        <v>130</v>
      </c>
      <c r="S3" s="17">
        <v>104</v>
      </c>
      <c r="T3" s="17">
        <v>-26</v>
      </c>
      <c r="U3" s="17">
        <v>193</v>
      </c>
      <c r="V3" s="17">
        <v>222</v>
      </c>
      <c r="W3" s="17">
        <v>29</v>
      </c>
      <c r="X3" s="17">
        <v>119</v>
      </c>
      <c r="Y3" s="17">
        <v>114</v>
      </c>
      <c r="Z3" s="17">
        <v>-5</v>
      </c>
      <c r="AA3" s="17">
        <v>62</v>
      </c>
      <c r="AB3" s="17">
        <v>81</v>
      </c>
      <c r="AC3" s="17">
        <v>19</v>
      </c>
      <c r="AD3" s="17">
        <v>58</v>
      </c>
      <c r="AE3" s="17">
        <v>31</v>
      </c>
      <c r="AF3" s="17">
        <v>-27</v>
      </c>
      <c r="AG3" s="17">
        <v>144</v>
      </c>
      <c r="AH3" s="17">
        <v>138</v>
      </c>
      <c r="AI3" s="17">
        <v>-6</v>
      </c>
      <c r="AJ3" s="17">
        <v>177</v>
      </c>
      <c r="AK3" s="17">
        <v>167</v>
      </c>
      <c r="AL3" s="17">
        <v>-10</v>
      </c>
      <c r="AM3" s="17">
        <v>125</v>
      </c>
      <c r="AN3" s="17">
        <v>128</v>
      </c>
      <c r="AO3" s="39">
        <v>3</v>
      </c>
    </row>
    <row r="4" spans="1:41">
      <c r="A4" s="17" t="s">
        <v>230</v>
      </c>
      <c r="B4" s="17" t="s">
        <v>231</v>
      </c>
      <c r="C4" s="38">
        <f t="shared" ref="C4:C10" si="1">SUMIFS($F4:$AO5,$F$2:$AO$3,C$2)</f>
        <v>1381</v>
      </c>
      <c r="D4" s="38">
        <f t="shared" ref="D4:D10" si="2">SUMIFS($F4:$AO5,$F$2:$AO$3,D$2)</f>
        <v>1441</v>
      </c>
      <c r="E4" s="38">
        <f t="shared" ref="E4:E10" si="3">SUMIFS($F4:$AO5,$F$2:$AO$3,E$2)</f>
        <v>60</v>
      </c>
      <c r="F4" s="17">
        <v>190</v>
      </c>
      <c r="G4" s="17">
        <v>173</v>
      </c>
      <c r="H4" s="17">
        <v>-17</v>
      </c>
      <c r="I4" s="17">
        <v>144</v>
      </c>
      <c r="J4" s="17">
        <v>134</v>
      </c>
      <c r="K4" s="17">
        <v>-10</v>
      </c>
      <c r="L4" s="17">
        <v>173</v>
      </c>
      <c r="M4" s="17">
        <v>200</v>
      </c>
      <c r="N4" s="17">
        <v>27</v>
      </c>
      <c r="O4" s="17">
        <v>94</v>
      </c>
      <c r="P4" s="17">
        <v>87</v>
      </c>
      <c r="Q4" s="17">
        <v>-7</v>
      </c>
      <c r="R4" s="17">
        <v>32</v>
      </c>
      <c r="S4" s="17">
        <v>41</v>
      </c>
      <c r="T4" s="17">
        <v>9</v>
      </c>
      <c r="U4" s="17">
        <v>114</v>
      </c>
      <c r="V4" s="17">
        <v>128</v>
      </c>
      <c r="W4" s="17">
        <v>14</v>
      </c>
      <c r="X4" s="17">
        <v>42</v>
      </c>
      <c r="Y4" s="17">
        <v>42</v>
      </c>
      <c r="Z4" s="17">
        <v>0</v>
      </c>
      <c r="AA4" s="17">
        <v>192</v>
      </c>
      <c r="AB4" s="17">
        <v>194</v>
      </c>
      <c r="AC4" s="17">
        <v>2</v>
      </c>
      <c r="AD4" s="17">
        <v>157</v>
      </c>
      <c r="AE4" s="17">
        <v>175</v>
      </c>
      <c r="AF4" s="17">
        <v>18</v>
      </c>
      <c r="AG4" s="17">
        <v>75</v>
      </c>
      <c r="AH4" s="17">
        <v>77</v>
      </c>
      <c r="AI4" s="17">
        <v>2</v>
      </c>
      <c r="AJ4" s="17">
        <v>127</v>
      </c>
      <c r="AK4" s="17">
        <v>144</v>
      </c>
      <c r="AL4" s="17">
        <v>17</v>
      </c>
      <c r="AM4" s="17">
        <v>41</v>
      </c>
      <c r="AN4" s="17">
        <v>46</v>
      </c>
      <c r="AO4" s="39">
        <v>5</v>
      </c>
    </row>
    <row r="5" spans="1:41">
      <c r="A5" s="17" t="s">
        <v>230</v>
      </c>
      <c r="B5" s="17" t="s">
        <v>232</v>
      </c>
      <c r="C5" s="38">
        <f t="shared" si="1"/>
        <v>1387</v>
      </c>
      <c r="D5" s="38">
        <f t="shared" si="2"/>
        <v>1453</v>
      </c>
      <c r="E5" s="38">
        <f t="shared" si="3"/>
        <v>66</v>
      </c>
      <c r="F5" s="17">
        <v>88</v>
      </c>
      <c r="G5" s="17">
        <v>109</v>
      </c>
      <c r="H5" s="17">
        <v>21</v>
      </c>
      <c r="I5" s="17">
        <v>94</v>
      </c>
      <c r="J5" s="17">
        <v>96</v>
      </c>
      <c r="K5" s="17">
        <v>2</v>
      </c>
      <c r="L5" s="17">
        <v>177</v>
      </c>
      <c r="M5" s="17">
        <v>147</v>
      </c>
      <c r="N5" s="17">
        <v>-30</v>
      </c>
      <c r="O5" s="17">
        <v>154</v>
      </c>
      <c r="P5" s="17">
        <v>125</v>
      </c>
      <c r="Q5" s="17">
        <v>-29</v>
      </c>
      <c r="R5" s="17">
        <v>194</v>
      </c>
      <c r="S5" s="17">
        <v>202</v>
      </c>
      <c r="T5" s="17">
        <v>8</v>
      </c>
      <c r="U5" s="17">
        <v>110</v>
      </c>
      <c r="V5" s="17">
        <v>140</v>
      </c>
      <c r="W5" s="17">
        <v>30</v>
      </c>
      <c r="X5" s="17">
        <v>66</v>
      </c>
      <c r="Y5" s="17">
        <v>89</v>
      </c>
      <c r="Z5" s="17">
        <v>23</v>
      </c>
      <c r="AA5" s="17">
        <v>37</v>
      </c>
      <c r="AB5" s="17">
        <v>51</v>
      </c>
      <c r="AC5" s="17">
        <v>14</v>
      </c>
      <c r="AD5" s="17">
        <v>157</v>
      </c>
      <c r="AE5" s="17">
        <v>149</v>
      </c>
      <c r="AF5" s="17">
        <v>-8</v>
      </c>
      <c r="AG5" s="17">
        <v>36</v>
      </c>
      <c r="AH5" s="17">
        <v>24</v>
      </c>
      <c r="AI5" s="17">
        <v>-12</v>
      </c>
      <c r="AJ5" s="17">
        <v>142</v>
      </c>
      <c r="AK5" s="17">
        <v>163</v>
      </c>
      <c r="AL5" s="17">
        <v>21</v>
      </c>
      <c r="AM5" s="17">
        <v>132</v>
      </c>
      <c r="AN5" s="17">
        <v>158</v>
      </c>
      <c r="AO5" s="39">
        <v>26</v>
      </c>
    </row>
    <row r="6" spans="1:41">
      <c r="A6" s="17" t="s">
        <v>230</v>
      </c>
      <c r="B6" s="17" t="s">
        <v>233</v>
      </c>
      <c r="C6" s="38">
        <f t="shared" si="1"/>
        <v>1148</v>
      </c>
      <c r="D6" s="38">
        <f t="shared" si="2"/>
        <v>1094</v>
      </c>
      <c r="E6" s="38">
        <f t="shared" si="3"/>
        <v>-54</v>
      </c>
      <c r="F6" s="17">
        <v>116</v>
      </c>
      <c r="G6" s="17">
        <v>142</v>
      </c>
      <c r="H6" s="17">
        <v>26</v>
      </c>
      <c r="I6" s="17">
        <v>42</v>
      </c>
      <c r="J6" s="17">
        <v>50</v>
      </c>
      <c r="K6" s="17">
        <v>8</v>
      </c>
      <c r="L6" s="17">
        <v>168</v>
      </c>
      <c r="M6" s="17">
        <v>167</v>
      </c>
      <c r="N6" s="17">
        <v>-1</v>
      </c>
      <c r="O6" s="17">
        <v>42</v>
      </c>
      <c r="P6" s="17">
        <v>16</v>
      </c>
      <c r="Q6" s="17">
        <v>-26</v>
      </c>
      <c r="R6" s="17">
        <v>100</v>
      </c>
      <c r="S6" s="17">
        <v>108</v>
      </c>
      <c r="T6" s="17">
        <v>8</v>
      </c>
      <c r="U6" s="17">
        <v>65</v>
      </c>
      <c r="V6" s="17">
        <v>69</v>
      </c>
      <c r="W6" s="17">
        <v>4</v>
      </c>
      <c r="X6" s="17">
        <v>65</v>
      </c>
      <c r="Y6" s="17">
        <v>37</v>
      </c>
      <c r="Z6" s="17">
        <v>-28</v>
      </c>
      <c r="AA6" s="17">
        <v>59</v>
      </c>
      <c r="AB6" s="17">
        <v>42</v>
      </c>
      <c r="AC6" s="17">
        <v>-17</v>
      </c>
      <c r="AD6" s="17">
        <v>170</v>
      </c>
      <c r="AE6" s="17">
        <v>156</v>
      </c>
      <c r="AF6" s="17">
        <v>-14</v>
      </c>
      <c r="AG6" s="17">
        <v>76</v>
      </c>
      <c r="AH6" s="17">
        <v>65</v>
      </c>
      <c r="AI6" s="17">
        <v>-11</v>
      </c>
      <c r="AJ6" s="17">
        <v>157</v>
      </c>
      <c r="AK6" s="17">
        <v>172</v>
      </c>
      <c r="AL6" s="17">
        <v>15</v>
      </c>
      <c r="AM6" s="17">
        <v>88</v>
      </c>
      <c r="AN6" s="17">
        <v>70</v>
      </c>
      <c r="AO6" s="39">
        <v>-18</v>
      </c>
    </row>
    <row r="7" spans="1:41">
      <c r="A7" s="17" t="s">
        <v>234</v>
      </c>
      <c r="B7" s="17" t="s">
        <v>235</v>
      </c>
      <c r="C7" s="38">
        <f t="shared" si="1"/>
        <v>1397</v>
      </c>
      <c r="D7" s="38">
        <f t="shared" si="2"/>
        <v>1431</v>
      </c>
      <c r="E7" s="38">
        <f t="shared" si="3"/>
        <v>34</v>
      </c>
      <c r="F7" s="17">
        <v>44</v>
      </c>
      <c r="G7" s="17">
        <v>69</v>
      </c>
      <c r="H7" s="17">
        <v>25</v>
      </c>
      <c r="I7" s="17">
        <v>46</v>
      </c>
      <c r="J7" s="17">
        <v>57</v>
      </c>
      <c r="K7" s="17">
        <v>11</v>
      </c>
      <c r="L7" s="17">
        <v>104</v>
      </c>
      <c r="M7" s="17">
        <v>121</v>
      </c>
      <c r="N7" s="17">
        <v>17</v>
      </c>
      <c r="O7" s="17">
        <v>132</v>
      </c>
      <c r="P7" s="17">
        <v>108</v>
      </c>
      <c r="Q7" s="17">
        <v>-24</v>
      </c>
      <c r="R7" s="17">
        <v>155</v>
      </c>
      <c r="S7" s="17">
        <v>155</v>
      </c>
      <c r="T7" s="17">
        <v>0</v>
      </c>
      <c r="U7" s="17">
        <v>105</v>
      </c>
      <c r="V7" s="17">
        <v>110</v>
      </c>
      <c r="W7" s="17">
        <v>5</v>
      </c>
      <c r="X7" s="17">
        <v>122</v>
      </c>
      <c r="Y7" s="17">
        <v>104</v>
      </c>
      <c r="Z7" s="17">
        <v>-18</v>
      </c>
      <c r="AA7" s="17">
        <v>170</v>
      </c>
      <c r="AB7" s="17">
        <v>159</v>
      </c>
      <c r="AC7" s="17">
        <v>-11</v>
      </c>
      <c r="AD7" s="17">
        <v>188</v>
      </c>
      <c r="AE7" s="17">
        <v>208</v>
      </c>
      <c r="AF7" s="17">
        <v>20</v>
      </c>
      <c r="AG7" s="17">
        <v>99</v>
      </c>
      <c r="AH7" s="17">
        <v>96</v>
      </c>
      <c r="AI7" s="17">
        <v>-3</v>
      </c>
      <c r="AJ7" s="17">
        <v>63</v>
      </c>
      <c r="AK7" s="17">
        <v>54</v>
      </c>
      <c r="AL7" s="17">
        <v>-9</v>
      </c>
      <c r="AM7" s="17">
        <v>169</v>
      </c>
      <c r="AN7" s="17">
        <v>190</v>
      </c>
      <c r="AO7" s="39">
        <v>21</v>
      </c>
    </row>
    <row r="8" spans="1:41">
      <c r="A8" s="17" t="s">
        <v>234</v>
      </c>
      <c r="B8" s="17" t="s">
        <v>236</v>
      </c>
      <c r="C8" s="38">
        <f t="shared" si="1"/>
        <v>1347</v>
      </c>
      <c r="D8" s="38">
        <f t="shared" si="2"/>
        <v>1234</v>
      </c>
      <c r="E8" s="38">
        <f t="shared" si="3"/>
        <v>-113</v>
      </c>
      <c r="F8" s="17">
        <v>134</v>
      </c>
      <c r="G8" s="17">
        <v>110</v>
      </c>
      <c r="H8" s="17">
        <v>-24</v>
      </c>
      <c r="I8" s="17">
        <v>175</v>
      </c>
      <c r="J8" s="17">
        <v>148</v>
      </c>
      <c r="K8" s="17">
        <v>-27</v>
      </c>
      <c r="L8" s="17">
        <v>136</v>
      </c>
      <c r="M8" s="17">
        <v>164</v>
      </c>
      <c r="N8" s="17">
        <v>28</v>
      </c>
      <c r="O8" s="17">
        <v>139</v>
      </c>
      <c r="P8" s="17">
        <v>121</v>
      </c>
      <c r="Q8" s="17">
        <v>-18</v>
      </c>
      <c r="R8" s="17">
        <v>141</v>
      </c>
      <c r="S8" s="17">
        <v>118</v>
      </c>
      <c r="T8" s="17">
        <v>-23</v>
      </c>
      <c r="U8" s="17">
        <v>94</v>
      </c>
      <c r="V8" s="17">
        <v>72</v>
      </c>
      <c r="W8" s="17">
        <v>-22</v>
      </c>
      <c r="X8" s="17">
        <v>108</v>
      </c>
      <c r="Y8" s="17">
        <v>105</v>
      </c>
      <c r="Z8" s="17">
        <v>-3</v>
      </c>
      <c r="AA8" s="17">
        <v>108</v>
      </c>
      <c r="AB8" s="17">
        <v>95</v>
      </c>
      <c r="AC8" s="17">
        <v>-13</v>
      </c>
      <c r="AD8" s="17">
        <v>113</v>
      </c>
      <c r="AE8" s="17">
        <v>119</v>
      </c>
      <c r="AF8" s="17">
        <v>6</v>
      </c>
      <c r="AG8" s="17">
        <v>99</v>
      </c>
      <c r="AH8" s="17">
        <v>80</v>
      </c>
      <c r="AI8" s="17">
        <v>-19</v>
      </c>
      <c r="AJ8" s="17">
        <v>41</v>
      </c>
      <c r="AK8" s="17">
        <v>36</v>
      </c>
      <c r="AL8" s="17">
        <v>-5</v>
      </c>
      <c r="AM8" s="17">
        <v>59</v>
      </c>
      <c r="AN8" s="17">
        <v>66</v>
      </c>
      <c r="AO8" s="39">
        <v>7</v>
      </c>
    </row>
    <row r="9" spans="1:41">
      <c r="A9" s="17" t="s">
        <v>234</v>
      </c>
      <c r="B9" s="17" t="s">
        <v>237</v>
      </c>
      <c r="C9" s="38">
        <f t="shared" si="1"/>
        <v>1664</v>
      </c>
      <c r="D9" s="38">
        <f t="shared" si="2"/>
        <v>1628</v>
      </c>
      <c r="E9" s="38">
        <f t="shared" si="3"/>
        <v>-36</v>
      </c>
      <c r="F9" s="17">
        <v>51</v>
      </c>
      <c r="G9" s="17">
        <v>55</v>
      </c>
      <c r="H9" s="17">
        <v>4</v>
      </c>
      <c r="I9" s="17">
        <v>163</v>
      </c>
      <c r="J9" s="17">
        <v>133</v>
      </c>
      <c r="K9" s="17">
        <v>-30</v>
      </c>
      <c r="L9" s="17">
        <v>186</v>
      </c>
      <c r="M9" s="17">
        <v>212</v>
      </c>
      <c r="N9" s="17">
        <v>26</v>
      </c>
      <c r="O9" s="17">
        <v>184</v>
      </c>
      <c r="P9" s="17">
        <v>154</v>
      </c>
      <c r="Q9" s="17">
        <v>-30</v>
      </c>
      <c r="R9" s="17">
        <v>182</v>
      </c>
      <c r="S9" s="17">
        <v>176</v>
      </c>
      <c r="T9" s="17">
        <v>-6</v>
      </c>
      <c r="U9" s="17">
        <v>36</v>
      </c>
      <c r="V9" s="17">
        <v>37</v>
      </c>
      <c r="W9" s="17">
        <v>1</v>
      </c>
      <c r="X9" s="17">
        <v>181</v>
      </c>
      <c r="Y9" s="17">
        <v>185</v>
      </c>
      <c r="Z9" s="17">
        <v>4</v>
      </c>
      <c r="AA9" s="17">
        <v>115</v>
      </c>
      <c r="AB9" s="17">
        <v>127</v>
      </c>
      <c r="AC9" s="17">
        <v>12</v>
      </c>
      <c r="AD9" s="17">
        <v>185</v>
      </c>
      <c r="AE9" s="17">
        <v>201</v>
      </c>
      <c r="AF9" s="17">
        <v>16</v>
      </c>
      <c r="AG9" s="17">
        <v>99</v>
      </c>
      <c r="AH9" s="17">
        <v>74</v>
      </c>
      <c r="AI9" s="17">
        <v>-25</v>
      </c>
      <c r="AJ9" s="17">
        <v>114</v>
      </c>
      <c r="AK9" s="17">
        <v>131</v>
      </c>
      <c r="AL9" s="17">
        <v>17</v>
      </c>
      <c r="AM9" s="17">
        <v>168</v>
      </c>
      <c r="AN9" s="17">
        <v>143</v>
      </c>
      <c r="AO9" s="39">
        <v>-25</v>
      </c>
    </row>
    <row r="10" spans="1:41">
      <c r="A10" s="17" t="s">
        <v>234</v>
      </c>
      <c r="B10" s="17" t="s">
        <v>238</v>
      </c>
      <c r="C10" s="38">
        <f t="shared" si="1"/>
        <v>1255</v>
      </c>
      <c r="D10" s="38">
        <f t="shared" si="2"/>
        <v>1154</v>
      </c>
      <c r="E10" s="38">
        <f t="shared" si="3"/>
        <v>-101</v>
      </c>
      <c r="F10" s="17">
        <v>113</v>
      </c>
      <c r="G10" s="17">
        <v>92</v>
      </c>
      <c r="H10" s="17">
        <v>-21</v>
      </c>
      <c r="I10" s="17">
        <v>163</v>
      </c>
      <c r="J10" s="17">
        <v>133</v>
      </c>
      <c r="K10" s="17">
        <v>-30</v>
      </c>
      <c r="L10" s="17">
        <v>132</v>
      </c>
      <c r="M10" s="17">
        <v>114</v>
      </c>
      <c r="N10" s="17">
        <v>-18</v>
      </c>
      <c r="O10" s="17">
        <v>181</v>
      </c>
      <c r="P10" s="17">
        <v>169</v>
      </c>
      <c r="Q10" s="17">
        <v>-12</v>
      </c>
      <c r="R10" s="17">
        <v>81</v>
      </c>
      <c r="S10" s="17">
        <v>53</v>
      </c>
      <c r="T10" s="17">
        <v>-28</v>
      </c>
      <c r="U10" s="17">
        <v>42</v>
      </c>
      <c r="V10" s="17">
        <v>57</v>
      </c>
      <c r="W10" s="17">
        <v>15</v>
      </c>
      <c r="X10" s="17">
        <v>85</v>
      </c>
      <c r="Y10" s="17">
        <v>113</v>
      </c>
      <c r="Z10" s="17">
        <v>28</v>
      </c>
      <c r="AA10" s="17">
        <v>65</v>
      </c>
      <c r="AB10" s="17">
        <v>71</v>
      </c>
      <c r="AC10" s="17">
        <v>6</v>
      </c>
      <c r="AD10" s="17">
        <v>134</v>
      </c>
      <c r="AE10" s="17">
        <v>134</v>
      </c>
      <c r="AF10" s="17">
        <v>0</v>
      </c>
      <c r="AG10" s="17">
        <v>78</v>
      </c>
      <c r="AH10" s="17">
        <v>65</v>
      </c>
      <c r="AI10" s="17">
        <v>-13</v>
      </c>
      <c r="AJ10" s="17">
        <v>69</v>
      </c>
      <c r="AK10" s="17">
        <v>48</v>
      </c>
      <c r="AL10" s="17">
        <v>-21</v>
      </c>
      <c r="AM10" s="17">
        <v>112</v>
      </c>
      <c r="AN10" s="17">
        <v>105</v>
      </c>
      <c r="AO10" s="39">
        <v>-7</v>
      </c>
    </row>
  </sheetData>
  <mergeCells count="12">
    <mergeCell ref="AJ1:AL1"/>
    <mergeCell ref="AM1:AO1"/>
    <mergeCell ref="U1:W1"/>
    <mergeCell ref="X1:Z1"/>
    <mergeCell ref="AA1:AC1"/>
    <mergeCell ref="AD1:AF1"/>
    <mergeCell ref="AG1:AI1"/>
    <mergeCell ref="F1:H1"/>
    <mergeCell ref="I1:K1"/>
    <mergeCell ref="L1:N1"/>
    <mergeCell ref="O1:Q1"/>
    <mergeCell ref="R1:T1"/>
  </mergeCells>
  <phoneticPr fontId="2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O23"/>
  <sheetViews>
    <sheetView showGridLines="0" workbookViewId="0">
      <selection activeCell="C27" sqref="C27"/>
    </sheetView>
  </sheetViews>
  <sheetFormatPr defaultColWidth="9" defaultRowHeight="15.6"/>
  <cols>
    <col min="1" max="1" width="9.69921875" style="20" customWidth="1"/>
    <col min="2" max="2" width="9" style="20"/>
    <col min="3" max="3" width="12.5" style="20" customWidth="1"/>
    <col min="4" max="4" width="9" style="20"/>
    <col min="5" max="5" width="10.19921875" style="20" customWidth="1"/>
    <col min="6" max="7" width="9" style="20"/>
    <col min="8" max="8" width="10.09765625" style="20" customWidth="1"/>
    <col min="9" max="9" width="6.19921875" style="20" customWidth="1"/>
    <col min="10" max="15" width="10.19921875" style="20" customWidth="1"/>
    <col min="16" max="16384" width="9" style="20"/>
  </cols>
  <sheetData>
    <row r="1" spans="1:15">
      <c r="A1" s="2" t="s">
        <v>267</v>
      </c>
      <c r="B1" s="2" t="s">
        <v>32</v>
      </c>
      <c r="C1" s="2" t="s">
        <v>268</v>
      </c>
      <c r="D1" s="2" t="s">
        <v>269</v>
      </c>
      <c r="E1" s="2" t="s">
        <v>270</v>
      </c>
      <c r="F1" s="2" t="s">
        <v>271</v>
      </c>
      <c r="G1" s="2" t="s">
        <v>272</v>
      </c>
    </row>
    <row r="2" spans="1:15" ht="17.399999999999999">
      <c r="A2" s="21" t="s">
        <v>273</v>
      </c>
      <c r="B2" s="21" t="s">
        <v>274</v>
      </c>
      <c r="C2" s="22">
        <v>33578</v>
      </c>
      <c r="D2" s="22" t="s">
        <v>275</v>
      </c>
      <c r="E2" s="21">
        <v>15000</v>
      </c>
      <c r="F2" s="22" t="s">
        <v>276</v>
      </c>
      <c r="G2" s="22" t="s">
        <v>277</v>
      </c>
      <c r="H2" s="20">
        <v>1</v>
      </c>
      <c r="J2" s="23" t="s">
        <v>278</v>
      </c>
    </row>
    <row r="3" spans="1:15">
      <c r="A3" s="21" t="s">
        <v>279</v>
      </c>
      <c r="B3" s="21" t="s">
        <v>235</v>
      </c>
      <c r="C3" s="22">
        <v>34343</v>
      </c>
      <c r="D3" s="22" t="s">
        <v>234</v>
      </c>
      <c r="E3" s="21">
        <v>13800</v>
      </c>
      <c r="F3" s="22" t="s">
        <v>280</v>
      </c>
      <c r="G3" s="22" t="s">
        <v>277</v>
      </c>
      <c r="H3" s="20">
        <v>2</v>
      </c>
      <c r="J3" s="24" t="s">
        <v>281</v>
      </c>
    </row>
    <row r="4" spans="1:15">
      <c r="A4" s="21" t="s">
        <v>282</v>
      </c>
      <c r="B4" s="21" t="s">
        <v>236</v>
      </c>
      <c r="C4" s="22">
        <v>34547</v>
      </c>
      <c r="D4" s="22" t="s">
        <v>234</v>
      </c>
      <c r="E4" s="21">
        <v>3000</v>
      </c>
      <c r="F4" s="21" t="s">
        <v>283</v>
      </c>
      <c r="G4" s="22" t="s">
        <v>277</v>
      </c>
      <c r="H4" s="20">
        <v>11</v>
      </c>
      <c r="J4" s="20" t="s">
        <v>284</v>
      </c>
    </row>
    <row r="5" spans="1:15">
      <c r="A5" s="21" t="s">
        <v>285</v>
      </c>
      <c r="B5" s="21" t="s">
        <v>286</v>
      </c>
      <c r="C5" s="22">
        <v>34462</v>
      </c>
      <c r="D5" s="22" t="s">
        <v>287</v>
      </c>
      <c r="E5" s="21">
        <v>11400</v>
      </c>
      <c r="F5" s="21" t="s">
        <v>288</v>
      </c>
      <c r="G5" s="22" t="s">
        <v>277</v>
      </c>
      <c r="H5" s="20">
        <v>4</v>
      </c>
    </row>
    <row r="6" spans="1:15">
      <c r="A6" s="21" t="s">
        <v>289</v>
      </c>
      <c r="B6" s="21" t="s">
        <v>290</v>
      </c>
      <c r="C6" s="22">
        <v>34178</v>
      </c>
      <c r="D6" s="22" t="s">
        <v>287</v>
      </c>
      <c r="E6" s="21">
        <v>10200</v>
      </c>
      <c r="F6" s="21" t="s">
        <v>291</v>
      </c>
      <c r="G6" s="22" t="s">
        <v>277</v>
      </c>
      <c r="H6" s="20">
        <v>5</v>
      </c>
      <c r="J6" s="20" t="s">
        <v>292</v>
      </c>
      <c r="N6" s="24" t="s">
        <v>293</v>
      </c>
    </row>
    <row r="7" spans="1:15">
      <c r="A7" s="21" t="s">
        <v>294</v>
      </c>
      <c r="B7" s="21" t="s">
        <v>295</v>
      </c>
      <c r="C7" s="22">
        <v>35726</v>
      </c>
      <c r="D7" s="22" t="s">
        <v>275</v>
      </c>
      <c r="E7" s="21">
        <v>11400</v>
      </c>
      <c r="F7" s="21" t="s">
        <v>288</v>
      </c>
      <c r="G7" s="22" t="s">
        <v>296</v>
      </c>
      <c r="H7" s="20">
        <v>4</v>
      </c>
      <c r="J7" s="25">
        <f>SUMIFS(E2:E21,D2:D21,"魏国")</f>
        <v>38400</v>
      </c>
      <c r="K7" s="26">
        <v>38400</v>
      </c>
      <c r="N7" s="25">
        <f>COUNTIFS(G2:G21,"文",D2:D21,"吴国")</f>
        <v>6</v>
      </c>
      <c r="O7" s="26">
        <v>6</v>
      </c>
    </row>
    <row r="8" spans="1:15">
      <c r="A8" s="21" t="s">
        <v>297</v>
      </c>
      <c r="B8" s="21" t="s">
        <v>298</v>
      </c>
      <c r="C8" s="22">
        <v>36311</v>
      </c>
      <c r="D8" s="22" t="s">
        <v>287</v>
      </c>
      <c r="E8" s="21">
        <v>4200</v>
      </c>
      <c r="F8" s="21" t="s">
        <v>299</v>
      </c>
      <c r="G8" s="22" t="s">
        <v>277</v>
      </c>
      <c r="H8" s="20">
        <v>10</v>
      </c>
    </row>
    <row r="9" spans="1:15">
      <c r="A9" s="21" t="s">
        <v>300</v>
      </c>
      <c r="B9" s="21" t="s">
        <v>157</v>
      </c>
      <c r="C9" s="22">
        <v>36388</v>
      </c>
      <c r="D9" s="22" t="s">
        <v>275</v>
      </c>
      <c r="E9" s="21">
        <v>12600</v>
      </c>
      <c r="F9" s="22" t="s">
        <v>301</v>
      </c>
      <c r="G9" s="22" t="s">
        <v>277</v>
      </c>
      <c r="H9" s="20">
        <v>3</v>
      </c>
      <c r="J9" s="20" t="s">
        <v>377</v>
      </c>
      <c r="N9" s="20" t="s">
        <v>302</v>
      </c>
    </row>
    <row r="10" spans="1:15">
      <c r="A10" s="21" t="s">
        <v>303</v>
      </c>
      <c r="B10" s="21" t="s">
        <v>162</v>
      </c>
      <c r="C10" s="22">
        <v>36466</v>
      </c>
      <c r="D10" s="22" t="s">
        <v>287</v>
      </c>
      <c r="E10" s="21">
        <v>12600</v>
      </c>
      <c r="F10" s="22" t="s">
        <v>301</v>
      </c>
      <c r="G10" s="22" t="s">
        <v>296</v>
      </c>
      <c r="H10" s="20">
        <v>3</v>
      </c>
      <c r="J10" s="25">
        <f>COUNTIFS(E2:E21,"&gt;=10000")</f>
        <v>14</v>
      </c>
      <c r="K10" s="26">
        <v>14</v>
      </c>
      <c r="N10" s="25">
        <f>COUNTIFS(A2:A21,"B*")</f>
        <v>11</v>
      </c>
      <c r="O10" s="26">
        <v>11</v>
      </c>
    </row>
    <row r="11" spans="1:15">
      <c r="A11" s="21" t="s">
        <v>304</v>
      </c>
      <c r="B11" s="21" t="s">
        <v>164</v>
      </c>
      <c r="C11" s="22">
        <v>36622</v>
      </c>
      <c r="D11" s="22" t="s">
        <v>287</v>
      </c>
      <c r="E11" s="21">
        <v>13800</v>
      </c>
      <c r="F11" s="22" t="s">
        <v>280</v>
      </c>
      <c r="G11" s="22" t="s">
        <v>277</v>
      </c>
      <c r="H11" s="20">
        <v>2</v>
      </c>
    </row>
    <row r="12" spans="1:15">
      <c r="A12" s="21" t="s">
        <v>305</v>
      </c>
      <c r="B12" s="21" t="s">
        <v>166</v>
      </c>
      <c r="C12" s="22">
        <v>36746</v>
      </c>
      <c r="D12" s="22" t="s">
        <v>275</v>
      </c>
      <c r="E12" s="21">
        <v>4200</v>
      </c>
      <c r="F12" s="21" t="s">
        <v>299</v>
      </c>
      <c r="G12" s="22" t="s">
        <v>296</v>
      </c>
      <c r="H12" s="20">
        <v>10</v>
      </c>
      <c r="J12" s="20" t="s">
        <v>306</v>
      </c>
      <c r="N12" s="20" t="s">
        <v>307</v>
      </c>
    </row>
    <row r="13" spans="1:15">
      <c r="A13" s="21" t="s">
        <v>308</v>
      </c>
      <c r="B13" s="21" t="s">
        <v>168</v>
      </c>
      <c r="C13" s="22">
        <v>37543</v>
      </c>
      <c r="D13" s="22" t="s">
        <v>230</v>
      </c>
      <c r="E13" s="21">
        <v>10200</v>
      </c>
      <c r="F13" s="21" t="s">
        <v>291</v>
      </c>
      <c r="G13" s="22" t="s">
        <v>277</v>
      </c>
      <c r="H13" s="20">
        <v>5</v>
      </c>
      <c r="J13" s="25">
        <f>SUMIFS(E2:E21,C2:C21,"&lt;2000/1/1",G2:G21,"武")</f>
        <v>24000</v>
      </c>
      <c r="K13" s="26">
        <v>24000</v>
      </c>
      <c r="N13" s="25">
        <f>COUNTIFS(C2:C21,"&gt;=1997/1/1",C2:C21,"&lt;2001/1/1")</f>
        <v>7</v>
      </c>
      <c r="O13" s="26">
        <v>7</v>
      </c>
    </row>
    <row r="14" spans="1:15">
      <c r="A14" s="21" t="s">
        <v>309</v>
      </c>
      <c r="B14" s="21" t="s">
        <v>231</v>
      </c>
      <c r="C14" s="22">
        <v>37546</v>
      </c>
      <c r="D14" s="22" t="s">
        <v>230</v>
      </c>
      <c r="E14" s="21">
        <v>10200</v>
      </c>
      <c r="F14" s="21" t="s">
        <v>291</v>
      </c>
      <c r="G14" s="22" t="s">
        <v>277</v>
      </c>
      <c r="H14" s="20">
        <v>5</v>
      </c>
    </row>
    <row r="15" spans="1:15">
      <c r="A15" s="21" t="s">
        <v>310</v>
      </c>
      <c r="B15" s="21" t="s">
        <v>232</v>
      </c>
      <c r="C15" s="22">
        <v>37611</v>
      </c>
      <c r="D15" s="22" t="s">
        <v>230</v>
      </c>
      <c r="E15" s="21">
        <v>4200</v>
      </c>
      <c r="F15" s="21" t="s">
        <v>299</v>
      </c>
      <c r="G15" s="22" t="s">
        <v>296</v>
      </c>
      <c r="H15" s="20">
        <v>10</v>
      </c>
      <c r="J15" s="27" t="s">
        <v>311</v>
      </c>
    </row>
    <row r="16" spans="1:15">
      <c r="A16" s="21" t="s">
        <v>312</v>
      </c>
      <c r="B16" s="21" t="s">
        <v>313</v>
      </c>
      <c r="C16" s="22">
        <v>37675</v>
      </c>
      <c r="D16" s="22" t="s">
        <v>275</v>
      </c>
      <c r="E16" s="21">
        <v>12600</v>
      </c>
      <c r="F16" s="22" t="s">
        <v>301</v>
      </c>
      <c r="G16" s="22" t="s">
        <v>296</v>
      </c>
      <c r="H16" s="20">
        <v>3</v>
      </c>
      <c r="J16" s="20" t="s">
        <v>314</v>
      </c>
    </row>
    <row r="17" spans="1:14">
      <c r="A17" s="21" t="s">
        <v>315</v>
      </c>
      <c r="B17" s="21" t="s">
        <v>233</v>
      </c>
      <c r="C17" s="22">
        <v>37889</v>
      </c>
      <c r="D17" s="22" t="s">
        <v>230</v>
      </c>
      <c r="E17" s="21">
        <v>13800</v>
      </c>
      <c r="F17" s="22" t="s">
        <v>280</v>
      </c>
      <c r="G17" s="22" t="s">
        <v>277</v>
      </c>
      <c r="H17" s="20">
        <v>2</v>
      </c>
      <c r="J17" s="20" t="s">
        <v>316</v>
      </c>
    </row>
    <row r="18" spans="1:14">
      <c r="A18" s="21" t="s">
        <v>317</v>
      </c>
      <c r="B18" s="21" t="s">
        <v>318</v>
      </c>
      <c r="C18" s="22">
        <v>37949</v>
      </c>
      <c r="D18" s="22" t="s">
        <v>287</v>
      </c>
      <c r="E18" s="21">
        <v>11400</v>
      </c>
      <c r="F18" s="21" t="s">
        <v>288</v>
      </c>
      <c r="G18" s="22" t="s">
        <v>277</v>
      </c>
      <c r="H18" s="20">
        <v>4</v>
      </c>
      <c r="J18" s="25">
        <f>SUMIFS(E2:E21,H2:H21,"&lt;9",D2:D21,"蜀国",G2:G21,"文")</f>
        <v>25100</v>
      </c>
      <c r="K18" s="26">
        <v>25100</v>
      </c>
    </row>
    <row r="19" spans="1:14">
      <c r="A19" s="21" t="s">
        <v>319</v>
      </c>
      <c r="B19" s="21" t="s">
        <v>320</v>
      </c>
      <c r="C19" s="22">
        <v>34723</v>
      </c>
      <c r="D19" s="22" t="s">
        <v>287</v>
      </c>
      <c r="E19" s="21">
        <v>6600</v>
      </c>
      <c r="F19" s="21" t="s">
        <v>321</v>
      </c>
      <c r="G19" s="22" t="s">
        <v>277</v>
      </c>
      <c r="H19" s="20">
        <v>8</v>
      </c>
      <c r="J19" s="28"/>
    </row>
    <row r="20" spans="1:14">
      <c r="A20" s="21" t="s">
        <v>322</v>
      </c>
      <c r="B20" s="21" t="s">
        <v>237</v>
      </c>
      <c r="C20" s="22">
        <v>38604</v>
      </c>
      <c r="D20" s="22" t="s">
        <v>234</v>
      </c>
      <c r="E20" s="21">
        <v>7700</v>
      </c>
      <c r="F20" s="21" t="s">
        <v>323</v>
      </c>
      <c r="G20" s="22" t="s">
        <v>296</v>
      </c>
      <c r="H20" s="20">
        <v>7</v>
      </c>
      <c r="J20" s="27" t="s">
        <v>324</v>
      </c>
    </row>
    <row r="21" spans="1:14">
      <c r="A21" s="21" t="s">
        <v>325</v>
      </c>
      <c r="B21" s="21" t="s">
        <v>238</v>
      </c>
      <c r="C21" s="22">
        <v>36521</v>
      </c>
      <c r="D21" s="22" t="s">
        <v>234</v>
      </c>
      <c r="E21" s="21">
        <v>11300</v>
      </c>
      <c r="F21" s="21" t="s">
        <v>288</v>
      </c>
      <c r="G21" s="22" t="s">
        <v>277</v>
      </c>
      <c r="H21" s="20">
        <v>4</v>
      </c>
      <c r="J21" s="20" t="s">
        <v>326</v>
      </c>
      <c r="M21" s="20" t="s">
        <v>327</v>
      </c>
    </row>
    <row r="22" spans="1:14">
      <c r="J22" s="25">
        <f>SUMIFS(E2:E21,D2:D21,"吴国",G2:G21,"文")+SUMIFS(E2:E21,D2:D21,"蜀国",G2:G21,"武")</f>
        <v>65300</v>
      </c>
      <c r="K22" s="26">
        <v>65300</v>
      </c>
      <c r="M22" s="25">
        <f>SUMIFS(E2:E21,D2:D21,"吴国",A2:A21,"A*")+SUMIFS(E2:E21,D2:D21,"蜀国",A2:A21,"A*")</f>
        <v>55200</v>
      </c>
      <c r="N22" s="26">
        <v>55200</v>
      </c>
    </row>
    <row r="23" spans="1:14" s="7" customFormat="1"/>
  </sheetData>
  <autoFilter ref="A1:G21" xr:uid="{00000000-0009-0000-0000-00000C000000}"/>
  <phoneticPr fontId="27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J38"/>
  <sheetViews>
    <sheetView workbookViewId="0">
      <selection activeCell="I15" sqref="I15"/>
    </sheetView>
  </sheetViews>
  <sheetFormatPr defaultColWidth="9" defaultRowHeight="15.6"/>
  <cols>
    <col min="1" max="1" width="9" style="7" customWidth="1"/>
    <col min="2" max="2" width="9" style="7"/>
    <col min="3" max="6" width="10.5" style="7" customWidth="1"/>
    <col min="7" max="7" width="9" style="7"/>
    <col min="8" max="8" width="17.59765625" style="7" customWidth="1"/>
    <col min="9" max="10" width="14.19921875" style="7" customWidth="1"/>
    <col min="11" max="16384" width="9" style="7"/>
  </cols>
  <sheetData>
    <row r="1" spans="2:10">
      <c r="B1" s="8" t="s">
        <v>209</v>
      </c>
      <c r="C1" s="9"/>
    </row>
    <row r="2" spans="2:10">
      <c r="C2" s="10" t="s">
        <v>30</v>
      </c>
    </row>
    <row r="3" spans="2:10">
      <c r="C3" s="2" t="s">
        <v>31</v>
      </c>
      <c r="D3" s="2" t="s">
        <v>32</v>
      </c>
      <c r="E3" s="2" t="s">
        <v>33</v>
      </c>
      <c r="F3" s="2" t="s">
        <v>34</v>
      </c>
      <c r="G3" s="11" t="s">
        <v>35</v>
      </c>
      <c r="H3" s="12" t="s">
        <v>36</v>
      </c>
      <c r="J3" s="7" t="s">
        <v>369</v>
      </c>
    </row>
    <row r="4" spans="2:10">
      <c r="C4" s="13" t="s">
        <v>37</v>
      </c>
      <c r="D4" s="13" t="s">
        <v>38</v>
      </c>
      <c r="E4" s="14">
        <v>42403</v>
      </c>
      <c r="F4" s="5">
        <v>4000</v>
      </c>
      <c r="G4" s="9"/>
      <c r="H4" s="6" t="s">
        <v>328</v>
      </c>
      <c r="I4" s="6">
        <f>AVERAGEIFS(F4:F16,C4:C16,"一组")</f>
        <v>4000</v>
      </c>
      <c r="J4" s="6">
        <v>4000</v>
      </c>
    </row>
    <row r="5" spans="2:10">
      <c r="C5" s="13" t="s">
        <v>37</v>
      </c>
      <c r="D5" s="13" t="s">
        <v>40</v>
      </c>
      <c r="E5" s="14">
        <v>42403</v>
      </c>
      <c r="F5" s="5">
        <v>3000</v>
      </c>
      <c r="G5" s="9"/>
      <c r="H5" s="10"/>
      <c r="I5" s="18"/>
      <c r="J5" s="18"/>
    </row>
    <row r="6" spans="2:10">
      <c r="C6" s="13" t="s">
        <v>37</v>
      </c>
      <c r="D6" s="13" t="s">
        <v>41</v>
      </c>
      <c r="E6" s="14">
        <v>42422</v>
      </c>
      <c r="F6" s="5">
        <v>3000</v>
      </c>
      <c r="G6" s="9"/>
      <c r="H6" s="6" t="s">
        <v>37</v>
      </c>
      <c r="I6" s="6">
        <f>AVERAGEIFS(F4:F16,C4:C16,H6)</f>
        <v>4000</v>
      </c>
      <c r="J6" s="6">
        <v>4000</v>
      </c>
    </row>
    <row r="7" spans="2:10">
      <c r="C7" s="13" t="s">
        <v>37</v>
      </c>
      <c r="D7" s="13" t="s">
        <v>42</v>
      </c>
      <c r="E7" s="14">
        <v>42451</v>
      </c>
      <c r="F7" s="5">
        <v>6000</v>
      </c>
      <c r="G7" s="9"/>
      <c r="H7" s="6" t="s">
        <v>43</v>
      </c>
      <c r="I7" s="6">
        <f t="shared" ref="I7:I8" si="0">AVERAGEIFS(F5:F17,C5:C17,H7)</f>
        <v>5666.666666666667</v>
      </c>
      <c r="J7" s="6">
        <v>5666.666666666667</v>
      </c>
    </row>
    <row r="8" spans="2:10">
      <c r="C8" s="13" t="s">
        <v>43</v>
      </c>
      <c r="D8" s="13" t="s">
        <v>44</v>
      </c>
      <c r="E8" s="14">
        <v>42403</v>
      </c>
      <c r="F8" s="5">
        <v>8000</v>
      </c>
      <c r="G8" s="9"/>
      <c r="H8" s="6" t="s">
        <v>45</v>
      </c>
      <c r="I8" s="6">
        <f t="shared" si="0"/>
        <v>6000</v>
      </c>
      <c r="J8" s="6">
        <v>6000</v>
      </c>
    </row>
    <row r="9" spans="2:10">
      <c r="C9" s="13" t="s">
        <v>43</v>
      </c>
      <c r="D9" s="13" t="s">
        <v>46</v>
      </c>
      <c r="E9" s="14">
        <v>42424</v>
      </c>
      <c r="F9" s="5">
        <v>5000</v>
      </c>
      <c r="G9" s="9"/>
      <c r="I9" s="18"/>
      <c r="J9" s="18"/>
    </row>
    <row r="10" spans="2:10">
      <c r="C10" s="13" t="s">
        <v>43</v>
      </c>
      <c r="D10" s="13" t="s">
        <v>47</v>
      </c>
      <c r="E10" s="14">
        <v>42437</v>
      </c>
      <c r="F10" s="5">
        <v>7000</v>
      </c>
      <c r="G10" s="11" t="s">
        <v>48</v>
      </c>
      <c r="H10" s="12" t="s">
        <v>49</v>
      </c>
      <c r="I10" s="18"/>
      <c r="J10" s="18"/>
    </row>
    <row r="11" spans="2:10">
      <c r="C11" s="13" t="s">
        <v>43</v>
      </c>
      <c r="D11" s="13" t="s">
        <v>50</v>
      </c>
      <c r="E11" s="14">
        <v>42438</v>
      </c>
      <c r="F11" s="5">
        <v>5000</v>
      </c>
      <c r="G11" s="9"/>
      <c r="H11" s="6" t="s">
        <v>51</v>
      </c>
      <c r="I11" s="6"/>
      <c r="J11" s="6">
        <v>7000</v>
      </c>
    </row>
    <row r="12" spans="2:10">
      <c r="C12" s="13" t="s">
        <v>43</v>
      </c>
      <c r="D12" s="13" t="s">
        <v>52</v>
      </c>
      <c r="E12" s="14">
        <v>42439</v>
      </c>
      <c r="F12" s="5">
        <v>5000</v>
      </c>
      <c r="G12" s="9"/>
      <c r="H12" s="6" t="s">
        <v>53</v>
      </c>
      <c r="I12" s="6"/>
      <c r="J12" s="6">
        <v>5000</v>
      </c>
    </row>
    <row r="13" spans="2:10">
      <c r="C13" s="13" t="s">
        <v>43</v>
      </c>
      <c r="D13" s="13" t="s">
        <v>54</v>
      </c>
      <c r="E13" s="14">
        <v>42460</v>
      </c>
      <c r="F13" s="5">
        <v>4000</v>
      </c>
      <c r="G13" s="9"/>
      <c r="H13" s="6" t="s">
        <v>55</v>
      </c>
      <c r="I13" s="6"/>
      <c r="J13" s="6">
        <v>4125</v>
      </c>
    </row>
    <row r="14" spans="2:10">
      <c r="C14" s="13" t="s">
        <v>45</v>
      </c>
      <c r="D14" s="13" t="s">
        <v>56</v>
      </c>
      <c r="E14" s="14">
        <v>42372</v>
      </c>
      <c r="F14" s="5">
        <v>8000</v>
      </c>
      <c r="G14" s="9"/>
      <c r="I14" s="18"/>
      <c r="J14" s="18"/>
    </row>
    <row r="15" spans="2:10">
      <c r="C15" s="13" t="s">
        <v>45</v>
      </c>
      <c r="D15" s="13" t="s">
        <v>57</v>
      </c>
      <c r="E15" s="14">
        <v>42404</v>
      </c>
      <c r="F15" s="5">
        <v>4000</v>
      </c>
      <c r="G15" s="9"/>
      <c r="H15" s="6">
        <v>5000</v>
      </c>
      <c r="I15" s="19"/>
      <c r="J15" s="19">
        <v>7000</v>
      </c>
    </row>
    <row r="16" spans="2:10">
      <c r="C16" s="13" t="s">
        <v>45</v>
      </c>
      <c r="D16" s="13" t="s">
        <v>59</v>
      </c>
      <c r="E16" s="14">
        <v>42405</v>
      </c>
      <c r="F16" s="5">
        <v>6000</v>
      </c>
      <c r="G16" s="9"/>
      <c r="H16" s="17"/>
      <c r="I16" s="19"/>
      <c r="J16" s="19">
        <v>5000</v>
      </c>
    </row>
    <row r="17" spans="3:10">
      <c r="C17" s="15"/>
      <c r="D17" s="16"/>
      <c r="E17" s="16"/>
      <c r="F17" s="16"/>
      <c r="G17" s="9"/>
      <c r="H17" s="17"/>
      <c r="I17" s="19"/>
      <c r="J17" s="19">
        <v>4125</v>
      </c>
    </row>
    <row r="18" spans="3:10">
      <c r="C18" s="9"/>
      <c r="G18" s="9"/>
    </row>
    <row r="19" spans="3:10">
      <c r="C19" s="10" t="s">
        <v>30</v>
      </c>
      <c r="G19" s="11" t="s">
        <v>60</v>
      </c>
      <c r="H19" s="8" t="s">
        <v>61</v>
      </c>
    </row>
    <row r="20" spans="3:10">
      <c r="C20" s="2" t="s">
        <v>31</v>
      </c>
      <c r="D20" s="2" t="s">
        <v>32</v>
      </c>
      <c r="E20" s="2" t="s">
        <v>33</v>
      </c>
      <c r="F20" s="2" t="s">
        <v>34</v>
      </c>
      <c r="H20" s="6" t="s">
        <v>329</v>
      </c>
      <c r="I20" s="6"/>
      <c r="J20" s="6">
        <v>4714.2857142857147</v>
      </c>
    </row>
    <row r="21" spans="3:10">
      <c r="C21" s="13" t="s">
        <v>37</v>
      </c>
      <c r="D21" s="13" t="s">
        <v>38</v>
      </c>
      <c r="E21" s="14">
        <v>42403</v>
      </c>
      <c r="F21" s="5">
        <v>4000</v>
      </c>
    </row>
    <row r="22" spans="3:10">
      <c r="C22" s="13" t="s">
        <v>37</v>
      </c>
      <c r="D22" s="13" t="s">
        <v>40</v>
      </c>
      <c r="E22" s="14">
        <v>42403</v>
      </c>
      <c r="F22" s="5">
        <v>3000</v>
      </c>
      <c r="H22" s="2" t="s">
        <v>63</v>
      </c>
      <c r="I22" s="2" t="s">
        <v>330</v>
      </c>
      <c r="J22" s="2" t="s">
        <v>330</v>
      </c>
    </row>
    <row r="23" spans="3:10">
      <c r="C23" s="13" t="s">
        <v>37</v>
      </c>
      <c r="D23" s="13" t="s">
        <v>41</v>
      </c>
      <c r="E23" s="14">
        <v>42422</v>
      </c>
      <c r="F23" s="5">
        <v>3000</v>
      </c>
      <c r="H23" s="6" t="s">
        <v>65</v>
      </c>
      <c r="I23" s="6"/>
      <c r="J23" s="6">
        <v>8000</v>
      </c>
    </row>
    <row r="24" spans="3:10">
      <c r="C24" s="13" t="s">
        <v>37</v>
      </c>
      <c r="D24" s="13" t="s">
        <v>42</v>
      </c>
      <c r="E24" s="14">
        <v>42451</v>
      </c>
      <c r="F24" s="5">
        <v>6000</v>
      </c>
      <c r="H24" s="6" t="s">
        <v>66</v>
      </c>
      <c r="I24" s="6"/>
      <c r="J24" s="6">
        <v>4714.2857142857147</v>
      </c>
    </row>
    <row r="25" spans="3:10">
      <c r="C25" s="13" t="s">
        <v>43</v>
      </c>
      <c r="D25" s="13" t="s">
        <v>44</v>
      </c>
      <c r="E25" s="14">
        <v>42403</v>
      </c>
      <c r="F25" s="5">
        <v>8000</v>
      </c>
      <c r="G25" s="9"/>
      <c r="H25" s="6" t="s">
        <v>67</v>
      </c>
      <c r="I25" s="6"/>
      <c r="J25" s="6">
        <v>5400</v>
      </c>
    </row>
    <row r="26" spans="3:10">
      <c r="C26" s="13" t="s">
        <v>43</v>
      </c>
      <c r="D26" s="13" t="s">
        <v>46</v>
      </c>
      <c r="E26" s="14">
        <v>42424</v>
      </c>
      <c r="F26" s="5">
        <v>5000</v>
      </c>
      <c r="G26" s="9"/>
    </row>
    <row r="27" spans="3:10">
      <c r="C27" s="13" t="s">
        <v>43</v>
      </c>
      <c r="D27" s="13" t="s">
        <v>47</v>
      </c>
      <c r="E27" s="14">
        <v>42437</v>
      </c>
      <c r="F27" s="5">
        <v>7000</v>
      </c>
      <c r="G27" s="11" t="s">
        <v>68</v>
      </c>
      <c r="H27" s="8" t="s">
        <v>69</v>
      </c>
    </row>
    <row r="28" spans="3:10">
      <c r="C28" s="13" t="s">
        <v>43</v>
      </c>
      <c r="D28" s="13" t="s">
        <v>50</v>
      </c>
      <c r="E28" s="14">
        <v>42438</v>
      </c>
      <c r="F28" s="5">
        <v>5000</v>
      </c>
      <c r="H28" s="10" t="s">
        <v>70</v>
      </c>
    </row>
    <row r="29" spans="3:10">
      <c r="C29" s="13" t="s">
        <v>43</v>
      </c>
      <c r="D29" s="13" t="s">
        <v>52</v>
      </c>
      <c r="E29" s="14">
        <v>42439</v>
      </c>
      <c r="F29" s="5">
        <v>5000</v>
      </c>
      <c r="G29" s="9"/>
      <c r="H29" s="10" t="s">
        <v>71</v>
      </c>
    </row>
    <row r="30" spans="3:10">
      <c r="C30" s="13" t="s">
        <v>43</v>
      </c>
      <c r="D30" s="13" t="s">
        <v>54</v>
      </c>
      <c r="E30" s="14">
        <v>42460</v>
      </c>
      <c r="F30" s="5">
        <v>4000</v>
      </c>
    </row>
    <row r="31" spans="3:10">
      <c r="C31" s="13" t="s">
        <v>45</v>
      </c>
      <c r="D31" s="13" t="s">
        <v>56</v>
      </c>
      <c r="E31" s="14">
        <v>42372</v>
      </c>
      <c r="F31" s="5">
        <v>8000</v>
      </c>
      <c r="H31" s="17" t="s">
        <v>331</v>
      </c>
      <c r="I31" s="17"/>
      <c r="J31" s="17">
        <v>5000</v>
      </c>
    </row>
    <row r="32" spans="3:10">
      <c r="C32" s="13" t="s">
        <v>45</v>
      </c>
      <c r="D32" s="13" t="s">
        <v>57</v>
      </c>
      <c r="E32" s="14">
        <v>42404</v>
      </c>
      <c r="F32" s="5">
        <v>4000</v>
      </c>
      <c r="H32" s="17" t="s">
        <v>73</v>
      </c>
      <c r="I32" s="17"/>
      <c r="J32" s="17">
        <v>5666.666666666667</v>
      </c>
    </row>
    <row r="33" spans="3:10">
      <c r="C33" s="13" t="s">
        <v>45</v>
      </c>
      <c r="D33" s="13" t="s">
        <v>59</v>
      </c>
      <c r="E33" s="14">
        <v>42405</v>
      </c>
      <c r="F33" s="5">
        <v>6000</v>
      </c>
      <c r="H33" s="17" t="s">
        <v>74</v>
      </c>
      <c r="I33" s="17"/>
      <c r="J33" s="17">
        <v>4000</v>
      </c>
    </row>
    <row r="34" spans="3:10">
      <c r="C34" s="15"/>
      <c r="D34" s="16"/>
      <c r="E34" s="16"/>
      <c r="F34" s="16"/>
    </row>
    <row r="35" spans="3:10">
      <c r="C35" s="15"/>
      <c r="D35" s="16"/>
      <c r="E35" s="16"/>
      <c r="F35" s="16"/>
      <c r="G35" s="11" t="s">
        <v>75</v>
      </c>
      <c r="H35" s="8" t="s">
        <v>76</v>
      </c>
    </row>
    <row r="36" spans="3:10">
      <c r="C36" s="9"/>
      <c r="H36" s="17" t="s">
        <v>214</v>
      </c>
      <c r="I36" s="17"/>
      <c r="J36" s="17">
        <v>4000</v>
      </c>
    </row>
    <row r="37" spans="3:10">
      <c r="C37" s="9"/>
      <c r="H37" s="17" t="s">
        <v>215</v>
      </c>
      <c r="I37" s="17"/>
      <c r="J37" s="17">
        <v>5250</v>
      </c>
    </row>
    <row r="38" spans="3:10">
      <c r="C38" s="9"/>
    </row>
  </sheetData>
  <phoneticPr fontId="2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5"/>
  <sheetViews>
    <sheetView showGridLines="0" topLeftCell="A4" workbookViewId="0">
      <selection activeCell="H4" sqref="H4"/>
    </sheetView>
  </sheetViews>
  <sheetFormatPr defaultColWidth="9" defaultRowHeight="13.8"/>
  <cols>
    <col min="2" max="2" width="10.59765625" customWidth="1"/>
    <col min="3" max="3" width="11.09765625" customWidth="1"/>
    <col min="4" max="4" width="11.69921875" customWidth="1"/>
    <col min="7" max="7" width="28.69921875" customWidth="1"/>
    <col min="8" max="8" width="10.69921875" customWidth="1"/>
    <col min="10" max="10" width="10.59765625" customWidth="1"/>
  </cols>
  <sheetData>
    <row r="1" spans="1:8" ht="15.6">
      <c r="A1" s="2" t="s">
        <v>31</v>
      </c>
      <c r="B1" s="2" t="s">
        <v>32</v>
      </c>
      <c r="C1" s="2" t="s">
        <v>33</v>
      </c>
      <c r="D1" s="2" t="s">
        <v>34</v>
      </c>
    </row>
    <row r="2" spans="1:8" ht="15.6">
      <c r="A2" s="3" t="s">
        <v>37</v>
      </c>
      <c r="B2" s="3" t="s">
        <v>38</v>
      </c>
      <c r="C2" s="4">
        <v>42403</v>
      </c>
      <c r="D2" s="5">
        <v>4000</v>
      </c>
      <c r="G2" s="6" t="s">
        <v>332</v>
      </c>
      <c r="H2" s="6">
        <f>_xlfn.MAXIFS(D2:D14,A2:A14,"一组")</f>
        <v>6000</v>
      </c>
    </row>
    <row r="3" spans="1:8" ht="15.6">
      <c r="A3" s="3" t="s">
        <v>37</v>
      </c>
      <c r="B3" s="3" t="s">
        <v>40</v>
      </c>
      <c r="C3" s="4">
        <v>42403</v>
      </c>
      <c r="D3" s="5">
        <v>3000</v>
      </c>
      <c r="G3" s="6" t="s">
        <v>333</v>
      </c>
      <c r="H3" s="6">
        <f>_xlfn.MINIFS(D2:D14,A2:A14,"三组")</f>
        <v>4000</v>
      </c>
    </row>
    <row r="4" spans="1:8" ht="15.6">
      <c r="A4" s="3" t="s">
        <v>37</v>
      </c>
      <c r="B4" s="3" t="s">
        <v>41</v>
      </c>
      <c r="C4" s="4">
        <v>42422</v>
      </c>
      <c r="D4" s="5">
        <v>3000</v>
      </c>
    </row>
    <row r="5" spans="1:8" ht="15.6">
      <c r="A5" s="3" t="s">
        <v>37</v>
      </c>
      <c r="B5" s="3" t="s">
        <v>42</v>
      </c>
      <c r="C5" s="4">
        <v>42451</v>
      </c>
      <c r="D5" s="5">
        <v>6000</v>
      </c>
    </row>
    <row r="6" spans="1:8" ht="15.6">
      <c r="A6" s="3" t="s">
        <v>43</v>
      </c>
      <c r="B6" s="3" t="s">
        <v>44</v>
      </c>
      <c r="C6" s="4">
        <v>42403</v>
      </c>
      <c r="D6" s="5">
        <v>8000</v>
      </c>
    </row>
    <row r="7" spans="1:8" ht="15.6">
      <c r="A7" s="3" t="s">
        <v>43</v>
      </c>
      <c r="B7" s="3" t="s">
        <v>46</v>
      </c>
      <c r="C7" s="4">
        <v>42424</v>
      </c>
      <c r="D7" s="5">
        <v>5000</v>
      </c>
    </row>
    <row r="8" spans="1:8" ht="15.6">
      <c r="A8" s="3" t="s">
        <v>43</v>
      </c>
      <c r="B8" s="3" t="s">
        <v>47</v>
      </c>
      <c r="C8" s="4">
        <v>42437</v>
      </c>
      <c r="D8" s="5">
        <v>7000</v>
      </c>
    </row>
    <row r="9" spans="1:8" ht="15.6">
      <c r="A9" s="3" t="s">
        <v>43</v>
      </c>
      <c r="B9" s="3" t="s">
        <v>50</v>
      </c>
      <c r="C9" s="4">
        <v>42438</v>
      </c>
      <c r="D9" s="5">
        <v>5000</v>
      </c>
    </row>
    <row r="10" spans="1:8" ht="15.6">
      <c r="A10" s="3" t="s">
        <v>43</v>
      </c>
      <c r="B10" s="3" t="s">
        <v>52</v>
      </c>
      <c r="C10" s="4">
        <v>42439</v>
      </c>
      <c r="D10" s="5">
        <v>5000</v>
      </c>
    </row>
    <row r="11" spans="1:8" ht="15.6">
      <c r="A11" s="3" t="s">
        <v>43</v>
      </c>
      <c r="B11" s="3" t="s">
        <v>54</v>
      </c>
      <c r="C11" s="4">
        <v>42460</v>
      </c>
      <c r="D11" s="5">
        <v>4000</v>
      </c>
    </row>
    <row r="12" spans="1:8" ht="15.6">
      <c r="A12" s="3" t="s">
        <v>45</v>
      </c>
      <c r="B12" s="3" t="s">
        <v>56</v>
      </c>
      <c r="C12" s="4">
        <v>42372</v>
      </c>
      <c r="D12" s="5">
        <v>8000</v>
      </c>
    </row>
    <row r="13" spans="1:8" ht="15.6">
      <c r="A13" s="3" t="s">
        <v>45</v>
      </c>
      <c r="B13" s="3" t="s">
        <v>57</v>
      </c>
      <c r="C13" s="4">
        <v>42404</v>
      </c>
      <c r="D13" s="5">
        <v>4000</v>
      </c>
    </row>
    <row r="14" spans="1:8" ht="15.6">
      <c r="A14" s="3" t="s">
        <v>45</v>
      </c>
      <c r="B14" s="3" t="s">
        <v>59</v>
      </c>
      <c r="C14" s="4">
        <v>42405</v>
      </c>
      <c r="D14" s="5">
        <v>6000</v>
      </c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32" spans="1:14" s="1" customFormat="1"/>
    <row r="33" s="1" customFormat="1"/>
    <row r="34" s="1" customFormat="1"/>
    <row r="35" s="1" customFormat="1"/>
  </sheetData>
  <phoneticPr fontId="2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"/>
  <sheetViews>
    <sheetView showGridLines="0" topLeftCell="A13" zoomScale="130" zoomScaleNormal="130" workbookViewId="0">
      <selection activeCell="H33" sqref="H33"/>
    </sheetView>
  </sheetViews>
  <sheetFormatPr defaultColWidth="9" defaultRowHeight="15.6"/>
  <cols>
    <col min="1" max="1" width="10.19921875" style="60" customWidth="1"/>
    <col min="2" max="4" width="10.19921875" style="61" customWidth="1"/>
    <col min="5" max="5" width="10.19921875" style="81" customWidth="1"/>
    <col min="6" max="6" width="11.09765625" style="61" customWidth="1"/>
    <col min="7" max="7" width="22.3984375" style="61" customWidth="1"/>
    <col min="8" max="8" width="9.3984375" style="65" bestFit="1" customWidth="1"/>
    <col min="9" max="9" width="11.19921875" style="65" customWidth="1"/>
    <col min="10" max="10" width="9" style="61"/>
    <col min="11" max="13" width="9" style="61" customWidth="1"/>
    <col min="14" max="16384" width="9" style="61"/>
  </cols>
  <sheetData>
    <row r="1" spans="1:9">
      <c r="A1" s="62" t="s">
        <v>30</v>
      </c>
    </row>
    <row r="2" spans="1:9" ht="17.399999999999999">
      <c r="A2" s="2" t="s">
        <v>31</v>
      </c>
      <c r="B2" s="2" t="s">
        <v>32</v>
      </c>
      <c r="C2" s="2" t="s">
        <v>33</v>
      </c>
      <c r="D2" s="2" t="s">
        <v>34</v>
      </c>
      <c r="F2" s="63" t="s">
        <v>35</v>
      </c>
      <c r="G2" s="64" t="s">
        <v>36</v>
      </c>
      <c r="H2" s="79" t="s">
        <v>370</v>
      </c>
      <c r="I2" s="2" t="s">
        <v>369</v>
      </c>
    </row>
    <row r="3" spans="1:9">
      <c r="A3" s="3" t="s">
        <v>37</v>
      </c>
      <c r="B3" s="3" t="s">
        <v>38</v>
      </c>
      <c r="C3" s="4">
        <v>42403</v>
      </c>
      <c r="D3" s="5">
        <v>4000</v>
      </c>
      <c r="F3" s="60"/>
      <c r="G3" s="66" t="s">
        <v>39</v>
      </c>
      <c r="H3" s="66">
        <f>COUNTIF(A3:A15,"一组")</f>
        <v>4</v>
      </c>
      <c r="I3" s="66">
        <v>4</v>
      </c>
    </row>
    <row r="4" spans="1:9">
      <c r="A4" s="3" t="s">
        <v>37</v>
      </c>
      <c r="B4" s="3" t="s">
        <v>40</v>
      </c>
      <c r="C4" s="4">
        <v>42403</v>
      </c>
      <c r="D4" s="5">
        <v>3000</v>
      </c>
      <c r="F4" s="60"/>
      <c r="G4" s="62"/>
    </row>
    <row r="5" spans="1:9">
      <c r="A5" s="3" t="s">
        <v>37</v>
      </c>
      <c r="B5" s="3" t="s">
        <v>41</v>
      </c>
      <c r="C5" s="4">
        <v>42422</v>
      </c>
      <c r="D5" s="5">
        <v>3000</v>
      </c>
      <c r="F5" s="60"/>
      <c r="G5" s="66" t="s">
        <v>37</v>
      </c>
      <c r="H5" s="66">
        <f>COUNTIF($A$3:$A$15,G5)</f>
        <v>4</v>
      </c>
      <c r="I5" s="66">
        <v>4</v>
      </c>
    </row>
    <row r="6" spans="1:9">
      <c r="A6" s="3" t="s">
        <v>37</v>
      </c>
      <c r="B6" s="3" t="s">
        <v>42</v>
      </c>
      <c r="C6" s="4">
        <v>42451</v>
      </c>
      <c r="D6" s="5">
        <v>6000</v>
      </c>
      <c r="F6" s="60"/>
      <c r="G6" s="66" t="s">
        <v>43</v>
      </c>
      <c r="H6" s="66">
        <f t="shared" ref="H6:H7" si="0">COUNTIF($A$3:$A$15,G6)</f>
        <v>6</v>
      </c>
      <c r="I6" s="66">
        <v>6</v>
      </c>
    </row>
    <row r="7" spans="1:9">
      <c r="A7" s="3" t="s">
        <v>43</v>
      </c>
      <c r="B7" s="3" t="s">
        <v>44</v>
      </c>
      <c r="C7" s="4">
        <v>42403</v>
      </c>
      <c r="D7" s="5">
        <v>8000</v>
      </c>
      <c r="F7" s="60"/>
      <c r="G7" s="66" t="s">
        <v>45</v>
      </c>
      <c r="H7" s="66">
        <f t="shared" si="0"/>
        <v>3</v>
      </c>
      <c r="I7" s="66">
        <v>3</v>
      </c>
    </row>
    <row r="8" spans="1:9">
      <c r="A8" s="3" t="s">
        <v>43</v>
      </c>
      <c r="B8" s="3" t="s">
        <v>46</v>
      </c>
      <c r="C8" s="4">
        <v>42424</v>
      </c>
      <c r="D8" s="5">
        <v>5000</v>
      </c>
      <c r="F8" s="60"/>
    </row>
    <row r="9" spans="1:9">
      <c r="A9" s="3" t="s">
        <v>43</v>
      </c>
      <c r="B9" s="3" t="s">
        <v>47</v>
      </c>
      <c r="C9" s="4">
        <v>42437</v>
      </c>
      <c r="D9" s="5">
        <v>7000</v>
      </c>
      <c r="F9" s="63" t="s">
        <v>48</v>
      </c>
      <c r="G9" s="64" t="s">
        <v>49</v>
      </c>
    </row>
    <row r="10" spans="1:9">
      <c r="A10" s="3" t="s">
        <v>43</v>
      </c>
      <c r="B10" s="3" t="s">
        <v>50</v>
      </c>
      <c r="C10" s="4">
        <v>42438</v>
      </c>
      <c r="D10" s="5">
        <v>5000</v>
      </c>
      <c r="F10" s="60"/>
      <c r="G10" s="66" t="s">
        <v>51</v>
      </c>
      <c r="H10" s="66">
        <f>COUNTIFS($D$3:$D$15,"&gt;5000")</f>
        <v>5</v>
      </c>
      <c r="I10" s="66">
        <v>5</v>
      </c>
    </row>
    <row r="11" spans="1:9">
      <c r="A11" s="3" t="s">
        <v>43</v>
      </c>
      <c r="B11" s="3" t="s">
        <v>52</v>
      </c>
      <c r="C11" s="4">
        <v>42439</v>
      </c>
      <c r="D11" s="5">
        <v>5000</v>
      </c>
      <c r="F11" s="60"/>
      <c r="G11" s="66" t="s">
        <v>53</v>
      </c>
      <c r="H11" s="66">
        <f>COUNTIFS($D$3:$D$15,"5000")</f>
        <v>3</v>
      </c>
      <c r="I11" s="66">
        <v>3</v>
      </c>
    </row>
    <row r="12" spans="1:9">
      <c r="A12" s="3" t="s">
        <v>43</v>
      </c>
      <c r="B12" s="3" t="s">
        <v>54</v>
      </c>
      <c r="C12" s="4">
        <v>42460</v>
      </c>
      <c r="D12" s="5">
        <v>4000</v>
      </c>
      <c r="F12" s="60"/>
      <c r="G12" s="66" t="s">
        <v>55</v>
      </c>
      <c r="H12" s="66">
        <f>COUNTIFS($D$3:$D$15,"&lt;=5000")</f>
        <v>8</v>
      </c>
      <c r="I12" s="66">
        <v>8</v>
      </c>
    </row>
    <row r="13" spans="1:9">
      <c r="A13" s="3" t="s">
        <v>45</v>
      </c>
      <c r="B13" s="3" t="s">
        <v>56</v>
      </c>
      <c r="C13" s="4">
        <v>42372</v>
      </c>
      <c r="D13" s="5">
        <v>8000</v>
      </c>
      <c r="F13" s="60"/>
      <c r="H13" s="80"/>
      <c r="I13" s="80"/>
    </row>
    <row r="14" spans="1:9">
      <c r="A14" s="3" t="s">
        <v>45</v>
      </c>
      <c r="B14" s="3" t="s">
        <v>57</v>
      </c>
      <c r="C14" s="4">
        <v>42404</v>
      </c>
      <c r="D14" s="5">
        <v>4000</v>
      </c>
      <c r="G14" s="66" t="s">
        <v>58</v>
      </c>
      <c r="H14" s="66">
        <f>COUNTIFS(D3:D15,"&gt;"&amp;AVERAGE(D3:D15))</f>
        <v>5</v>
      </c>
      <c r="I14" s="66">
        <v>5</v>
      </c>
    </row>
    <row r="15" spans="1:9">
      <c r="A15" s="3" t="s">
        <v>45</v>
      </c>
      <c r="B15" s="3" t="s">
        <v>59</v>
      </c>
      <c r="C15" s="4">
        <v>42405</v>
      </c>
      <c r="D15" s="5">
        <v>6000</v>
      </c>
    </row>
    <row r="16" spans="1:9">
      <c r="F16" s="60" t="s">
        <v>372</v>
      </c>
      <c r="G16" s="66">
        <v>3000</v>
      </c>
      <c r="H16" s="67">
        <f>COUNTIFS($D$3:$D$15,F16&amp;$G$16)</f>
        <v>11</v>
      </c>
      <c r="I16" s="67">
        <v>11</v>
      </c>
    </row>
    <row r="17" spans="1:9">
      <c r="C17" s="61" t="e">
        <f>COUNTIFS((A3:A15,A21:A33),"一组")</f>
        <v>#VALUE!</v>
      </c>
      <c r="F17" s="60" t="s">
        <v>373</v>
      </c>
      <c r="G17" s="68"/>
      <c r="H17" s="67">
        <f t="shared" ref="H17:H18" si="1">COUNTIFS($D$3:$D$15,F17&amp;$G$16)</f>
        <v>2</v>
      </c>
      <c r="I17" s="67">
        <v>2</v>
      </c>
    </row>
    <row r="18" spans="1:9">
      <c r="F18" s="60" t="s">
        <v>374</v>
      </c>
      <c r="G18" s="68"/>
      <c r="H18" s="67">
        <f t="shared" si="1"/>
        <v>2</v>
      </c>
      <c r="I18" s="67">
        <v>2</v>
      </c>
    </row>
    <row r="19" spans="1:9">
      <c r="A19" s="62" t="s">
        <v>30</v>
      </c>
      <c r="F19" s="60"/>
    </row>
    <row r="20" spans="1:9">
      <c r="A20" s="2" t="s">
        <v>31</v>
      </c>
      <c r="B20" s="2" t="s">
        <v>32</v>
      </c>
      <c r="C20" s="2" t="s">
        <v>33</v>
      </c>
      <c r="D20" s="2" t="s">
        <v>34</v>
      </c>
      <c r="F20" s="60"/>
    </row>
    <row r="21" spans="1:9">
      <c r="A21" s="3" t="s">
        <v>37</v>
      </c>
      <c r="B21" s="3" t="s">
        <v>38</v>
      </c>
      <c r="C21" s="4">
        <v>42403</v>
      </c>
      <c r="D21" s="5">
        <v>4000</v>
      </c>
      <c r="E21" s="81" t="str">
        <f>MONTH(C21)&amp;"月"</f>
        <v>2月</v>
      </c>
      <c r="F21" s="63" t="s">
        <v>60</v>
      </c>
      <c r="G21" s="69" t="s">
        <v>61</v>
      </c>
    </row>
    <row r="22" spans="1:9">
      <c r="A22" s="3" t="s">
        <v>37</v>
      </c>
      <c r="B22" s="3" t="s">
        <v>40</v>
      </c>
      <c r="C22" s="4">
        <v>42403</v>
      </c>
      <c r="D22" s="5">
        <v>3000</v>
      </c>
      <c r="E22" s="81" t="str">
        <f t="shared" ref="E22:E33" si="2">MONTH(C22)&amp;"月"</f>
        <v>2月</v>
      </c>
      <c r="G22" s="66" t="s">
        <v>62</v>
      </c>
      <c r="H22" s="66">
        <f>COUNTIFS(C21:C33,"&gt;=2016/2/1",C21:C33,"&lt;2016/3/1")</f>
        <v>7</v>
      </c>
      <c r="I22" s="66">
        <v>7</v>
      </c>
    </row>
    <row r="23" spans="1:9">
      <c r="A23" s="3" t="s">
        <v>37</v>
      </c>
      <c r="B23" s="3" t="s">
        <v>41</v>
      </c>
      <c r="C23" s="4">
        <v>42422</v>
      </c>
      <c r="D23" s="5">
        <v>3000</v>
      </c>
      <c r="E23" s="81" t="str">
        <f t="shared" si="2"/>
        <v>2月</v>
      </c>
      <c r="G23" s="61" t="s">
        <v>371</v>
      </c>
    </row>
    <row r="24" spans="1:9">
      <c r="A24" s="3" t="s">
        <v>37</v>
      </c>
      <c r="B24" s="3" t="s">
        <v>42</v>
      </c>
      <c r="C24" s="4">
        <v>42451</v>
      </c>
      <c r="D24" s="5">
        <v>6000</v>
      </c>
      <c r="E24" s="81" t="str">
        <f t="shared" si="2"/>
        <v>3月</v>
      </c>
      <c r="G24" s="2" t="s">
        <v>63</v>
      </c>
      <c r="H24" s="2" t="s">
        <v>64</v>
      </c>
      <c r="I24" s="2" t="s">
        <v>64</v>
      </c>
    </row>
    <row r="25" spans="1:9">
      <c r="A25" s="3" t="s">
        <v>43</v>
      </c>
      <c r="B25" s="3" t="s">
        <v>44</v>
      </c>
      <c r="C25" s="4">
        <v>42403</v>
      </c>
      <c r="D25" s="5">
        <v>8000</v>
      </c>
      <c r="E25" s="81" t="str">
        <f t="shared" si="2"/>
        <v>2月</v>
      </c>
      <c r="G25" s="66" t="s">
        <v>65</v>
      </c>
      <c r="H25" s="66">
        <f>COUNTIFS($E$21:$E$33,G25)</f>
        <v>1</v>
      </c>
      <c r="I25" s="66">
        <v>1</v>
      </c>
    </row>
    <row r="26" spans="1:9">
      <c r="A26" s="3" t="s">
        <v>43</v>
      </c>
      <c r="B26" s="3" t="s">
        <v>46</v>
      </c>
      <c r="C26" s="4">
        <v>42424</v>
      </c>
      <c r="D26" s="5">
        <v>5000</v>
      </c>
      <c r="E26" s="81" t="str">
        <f t="shared" si="2"/>
        <v>2月</v>
      </c>
      <c r="G26" s="66" t="s">
        <v>66</v>
      </c>
      <c r="H26" s="66">
        <f t="shared" ref="H26:H27" si="3">COUNTIFS($E$21:$E$33,G26)</f>
        <v>7</v>
      </c>
      <c r="I26" s="66">
        <v>7</v>
      </c>
    </row>
    <row r="27" spans="1:9">
      <c r="A27" s="3" t="s">
        <v>43</v>
      </c>
      <c r="B27" s="3" t="s">
        <v>47</v>
      </c>
      <c r="C27" s="4">
        <v>42437</v>
      </c>
      <c r="D27" s="5">
        <v>7000</v>
      </c>
      <c r="E27" s="81" t="str">
        <f t="shared" si="2"/>
        <v>3月</v>
      </c>
      <c r="F27" s="60"/>
      <c r="G27" s="66" t="s">
        <v>67</v>
      </c>
      <c r="H27" s="66">
        <f t="shared" si="3"/>
        <v>5</v>
      </c>
      <c r="I27" s="66">
        <v>5</v>
      </c>
    </row>
    <row r="28" spans="1:9">
      <c r="A28" s="3" t="s">
        <v>43</v>
      </c>
      <c r="B28" s="3" t="s">
        <v>50</v>
      </c>
      <c r="C28" s="4">
        <v>42438</v>
      </c>
      <c r="D28" s="5">
        <v>5000</v>
      </c>
      <c r="E28" s="81" t="str">
        <f t="shared" si="2"/>
        <v>3月</v>
      </c>
      <c r="F28" s="60"/>
    </row>
    <row r="29" spans="1:9">
      <c r="A29" s="3" t="s">
        <v>43</v>
      </c>
      <c r="B29" s="3" t="s">
        <v>52</v>
      </c>
      <c r="C29" s="4">
        <v>42439</v>
      </c>
      <c r="D29" s="5">
        <v>5000</v>
      </c>
      <c r="E29" s="81" t="str">
        <f t="shared" si="2"/>
        <v>3月</v>
      </c>
      <c r="F29" s="63" t="s">
        <v>68</v>
      </c>
      <c r="G29" s="69" t="s">
        <v>69</v>
      </c>
    </row>
    <row r="30" spans="1:9">
      <c r="A30" s="3" t="s">
        <v>43</v>
      </c>
      <c r="B30" s="3" t="s">
        <v>54</v>
      </c>
      <c r="C30" s="4">
        <v>42460</v>
      </c>
      <c r="D30" s="5">
        <v>4000</v>
      </c>
      <c r="E30" s="81" t="str">
        <f t="shared" si="2"/>
        <v>3月</v>
      </c>
      <c r="G30" s="62" t="s">
        <v>70</v>
      </c>
    </row>
    <row r="31" spans="1:9">
      <c r="A31" s="3" t="s">
        <v>45</v>
      </c>
      <c r="B31" s="3" t="s">
        <v>56</v>
      </c>
      <c r="C31" s="4">
        <v>42372</v>
      </c>
      <c r="D31" s="5">
        <v>8000</v>
      </c>
      <c r="E31" s="81" t="str">
        <f t="shared" si="2"/>
        <v>1月</v>
      </c>
      <c r="F31" s="60"/>
      <c r="G31" s="62" t="s">
        <v>71</v>
      </c>
    </row>
    <row r="32" spans="1:9">
      <c r="A32" s="3" t="s">
        <v>45</v>
      </c>
      <c r="B32" s="3" t="s">
        <v>57</v>
      </c>
      <c r="C32" s="4">
        <v>42404</v>
      </c>
      <c r="D32" s="5">
        <v>4000</v>
      </c>
      <c r="E32" s="81" t="str">
        <f t="shared" si="2"/>
        <v>2月</v>
      </c>
    </row>
    <row r="33" spans="1:9">
      <c r="A33" s="3" t="s">
        <v>45</v>
      </c>
      <c r="B33" s="3" t="s">
        <v>59</v>
      </c>
      <c r="C33" s="4">
        <v>42405</v>
      </c>
      <c r="D33" s="5">
        <v>6000</v>
      </c>
      <c r="E33" s="81" t="str">
        <f t="shared" si="2"/>
        <v>2月</v>
      </c>
      <c r="G33" s="68" t="s">
        <v>72</v>
      </c>
      <c r="H33" s="66">
        <f>COUNTIFS($B$21:$B$33,"黄*")</f>
        <v>5</v>
      </c>
      <c r="I33" s="66">
        <v>5</v>
      </c>
    </row>
    <row r="34" spans="1:9">
      <c r="G34" s="68" t="s">
        <v>73</v>
      </c>
      <c r="H34" s="66">
        <f>COUNTIFS($B$21:$B$33,"黄?")</f>
        <v>3</v>
      </c>
      <c r="I34" s="66">
        <v>3</v>
      </c>
    </row>
    <row r="35" spans="1:9">
      <c r="G35" s="68" t="s">
        <v>74</v>
      </c>
      <c r="H35" s="66">
        <f>COUNTIFS($B$21:$B$33,"黄??")</f>
        <v>2</v>
      </c>
      <c r="I35" s="66">
        <v>2</v>
      </c>
    </row>
    <row r="37" spans="1:9">
      <c r="F37" s="63" t="s">
        <v>75</v>
      </c>
      <c r="G37" s="69" t="s">
        <v>76</v>
      </c>
    </row>
    <row r="38" spans="1:9">
      <c r="G38" s="68" t="s">
        <v>77</v>
      </c>
      <c r="H38" s="66">
        <f>COUNTIFS($B$21:$B$33,"黄*",$A$21:$A$33,"一组")</f>
        <v>3</v>
      </c>
      <c r="I38" s="66">
        <v>3</v>
      </c>
    </row>
    <row r="39" spans="1:9">
      <c r="G39" s="68" t="s">
        <v>78</v>
      </c>
      <c r="H39" s="66">
        <f>COUNTIFS($E$21:$E$33,"3月",$A$21:$A$33,"二组")</f>
        <v>4</v>
      </c>
      <c r="I39" s="66">
        <v>4</v>
      </c>
    </row>
  </sheetData>
  <phoneticPr fontId="2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62"/>
  <sheetViews>
    <sheetView topLeftCell="A13" workbookViewId="0">
      <selection activeCell="K24" sqref="K24"/>
    </sheetView>
  </sheetViews>
  <sheetFormatPr defaultColWidth="9" defaultRowHeight="15.6"/>
  <cols>
    <col min="1" max="1" width="12.5" style="7" customWidth="1"/>
    <col min="2" max="2" width="14.19921875" style="7" customWidth="1"/>
    <col min="3" max="3" width="10.09765625" style="7" customWidth="1"/>
    <col min="4" max="5" width="14.3984375" style="7" customWidth="1"/>
    <col min="6" max="6" width="12.09765625" style="7" customWidth="1"/>
    <col min="7" max="8" width="9.09765625" style="7" customWidth="1"/>
    <col min="9" max="9" width="9" style="7"/>
    <col min="10" max="11" width="10" style="7" customWidth="1"/>
    <col min="12" max="12" width="10.59765625" style="7" customWidth="1"/>
    <col min="13" max="13" width="9" style="7"/>
    <col min="14" max="14" width="19.09765625" style="7" customWidth="1"/>
    <col min="15" max="16384" width="9" style="7"/>
  </cols>
  <sheetData>
    <row r="1" spans="1:13">
      <c r="A1" s="2" t="s">
        <v>79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63</v>
      </c>
      <c r="J1" s="8" t="s">
        <v>86</v>
      </c>
    </row>
    <row r="2" spans="1:13">
      <c r="A2" s="49">
        <v>41640</v>
      </c>
      <c r="B2" s="18" t="s">
        <v>87</v>
      </c>
      <c r="C2" s="18">
        <f t="shared" ref="C2:C65" si="0">WEEKDAY(A2,2)</f>
        <v>3</v>
      </c>
      <c r="D2" s="7">
        <v>2014</v>
      </c>
      <c r="E2" s="7">
        <v>1</v>
      </c>
      <c r="F2" s="18" t="s">
        <v>88</v>
      </c>
      <c r="G2" s="7">
        <f t="shared" ref="G2:G65" si="1">YEAR(A2)</f>
        <v>2014</v>
      </c>
      <c r="H2" s="7">
        <f t="shared" ref="H2:H65" si="2">MONTH(A2)</f>
        <v>1</v>
      </c>
      <c r="K2" s="18" t="s">
        <v>375</v>
      </c>
      <c r="L2" s="18" t="s">
        <v>89</v>
      </c>
      <c r="M2" s="7" t="s">
        <v>369</v>
      </c>
    </row>
    <row r="3" spans="1:13">
      <c r="A3" s="49">
        <v>41641</v>
      </c>
      <c r="B3" s="18" t="s">
        <v>89</v>
      </c>
      <c r="C3" s="18">
        <f t="shared" si="0"/>
        <v>4</v>
      </c>
      <c r="D3" s="7">
        <v>2014</v>
      </c>
      <c r="E3" s="7">
        <v>1</v>
      </c>
      <c r="F3" s="18" t="s">
        <v>88</v>
      </c>
      <c r="G3" s="7">
        <f t="shared" si="1"/>
        <v>2014</v>
      </c>
      <c r="H3" s="7">
        <f t="shared" si="2"/>
        <v>1</v>
      </c>
      <c r="K3" s="18">
        <v>1</v>
      </c>
      <c r="L3" s="18">
        <f>COUNTIFS($H:$H,K3,B:B,"工作日",$D:$D,"2017")</f>
        <v>19</v>
      </c>
      <c r="M3" s="7">
        <v>19</v>
      </c>
    </row>
    <row r="4" spans="1:13">
      <c r="A4" s="49">
        <v>41642</v>
      </c>
      <c r="B4" s="18" t="s">
        <v>89</v>
      </c>
      <c r="C4" s="18">
        <f t="shared" si="0"/>
        <v>5</v>
      </c>
      <c r="D4" s="7">
        <v>2014</v>
      </c>
      <c r="E4" s="7">
        <v>1</v>
      </c>
      <c r="F4" s="18" t="s">
        <v>88</v>
      </c>
      <c r="G4" s="7">
        <f t="shared" si="1"/>
        <v>2014</v>
      </c>
      <c r="H4" s="7">
        <f t="shared" si="2"/>
        <v>1</v>
      </c>
      <c r="K4" s="18">
        <v>2</v>
      </c>
      <c r="L4" s="18">
        <f t="shared" ref="L4:L14" si="3">COUNTIFS($H:$H,K4,B:B,"工作日",$D:$D,"2017")</f>
        <v>19</v>
      </c>
      <c r="M4" s="7">
        <v>19</v>
      </c>
    </row>
    <row r="5" spans="1:13">
      <c r="A5" s="49">
        <v>41643</v>
      </c>
      <c r="B5" s="18" t="s">
        <v>90</v>
      </c>
      <c r="C5" s="18">
        <f t="shared" si="0"/>
        <v>6</v>
      </c>
      <c r="D5" s="7">
        <v>2014</v>
      </c>
      <c r="E5" s="7">
        <v>1</v>
      </c>
      <c r="F5" s="18" t="s">
        <v>88</v>
      </c>
      <c r="G5" s="7">
        <f t="shared" si="1"/>
        <v>2014</v>
      </c>
      <c r="H5" s="7">
        <f t="shared" si="2"/>
        <v>1</v>
      </c>
      <c r="K5" s="18">
        <v>3</v>
      </c>
      <c r="L5" s="18">
        <f t="shared" si="3"/>
        <v>23</v>
      </c>
      <c r="M5" s="7">
        <v>23</v>
      </c>
    </row>
    <row r="6" spans="1:13">
      <c r="A6" s="49">
        <v>41644</v>
      </c>
      <c r="B6" s="18" t="s">
        <v>90</v>
      </c>
      <c r="C6" s="18">
        <f t="shared" si="0"/>
        <v>7</v>
      </c>
      <c r="D6" s="7">
        <v>2014</v>
      </c>
      <c r="E6" s="7">
        <v>1</v>
      </c>
      <c r="F6" s="18" t="s">
        <v>88</v>
      </c>
      <c r="G6" s="7">
        <f t="shared" si="1"/>
        <v>2014</v>
      </c>
      <c r="H6" s="7">
        <f t="shared" si="2"/>
        <v>1</v>
      </c>
      <c r="K6" s="18">
        <v>4</v>
      </c>
      <c r="L6" s="18">
        <f t="shared" si="3"/>
        <v>19</v>
      </c>
      <c r="M6" s="7">
        <v>19</v>
      </c>
    </row>
    <row r="7" spans="1:13">
      <c r="A7" s="49">
        <v>41645</v>
      </c>
      <c r="B7" s="18" t="s">
        <v>89</v>
      </c>
      <c r="C7" s="18">
        <f t="shared" si="0"/>
        <v>1</v>
      </c>
      <c r="D7" s="7">
        <v>2014</v>
      </c>
      <c r="E7" s="7">
        <v>1</v>
      </c>
      <c r="F7" s="18" t="s">
        <v>88</v>
      </c>
      <c r="G7" s="7">
        <f t="shared" si="1"/>
        <v>2014</v>
      </c>
      <c r="H7" s="7">
        <f t="shared" si="2"/>
        <v>1</v>
      </c>
      <c r="K7" s="18">
        <v>5</v>
      </c>
      <c r="L7" s="18">
        <f t="shared" si="3"/>
        <v>21</v>
      </c>
      <c r="M7" s="7">
        <v>21</v>
      </c>
    </row>
    <row r="8" spans="1:13">
      <c r="A8" s="49">
        <v>41646</v>
      </c>
      <c r="B8" s="18" t="s">
        <v>89</v>
      </c>
      <c r="C8" s="18">
        <f t="shared" si="0"/>
        <v>2</v>
      </c>
      <c r="D8" s="7">
        <v>2014</v>
      </c>
      <c r="E8" s="7">
        <v>1</v>
      </c>
      <c r="F8" s="18" t="s">
        <v>88</v>
      </c>
      <c r="G8" s="7">
        <f t="shared" si="1"/>
        <v>2014</v>
      </c>
      <c r="H8" s="7">
        <f t="shared" si="2"/>
        <v>1</v>
      </c>
      <c r="K8" s="18">
        <v>6</v>
      </c>
      <c r="L8" s="18">
        <f t="shared" si="3"/>
        <v>22</v>
      </c>
      <c r="M8" s="7">
        <v>22</v>
      </c>
    </row>
    <row r="9" spans="1:13">
      <c r="A9" s="49">
        <v>41647</v>
      </c>
      <c r="B9" s="18" t="s">
        <v>89</v>
      </c>
      <c r="C9" s="18">
        <f t="shared" si="0"/>
        <v>3</v>
      </c>
      <c r="D9" s="7">
        <v>2014</v>
      </c>
      <c r="E9" s="7">
        <v>1</v>
      </c>
      <c r="F9" s="18" t="s">
        <v>88</v>
      </c>
      <c r="G9" s="7">
        <f t="shared" si="1"/>
        <v>2014</v>
      </c>
      <c r="H9" s="7">
        <f t="shared" si="2"/>
        <v>1</v>
      </c>
      <c r="K9" s="18">
        <v>7</v>
      </c>
      <c r="L9" s="18">
        <f t="shared" si="3"/>
        <v>21</v>
      </c>
      <c r="M9" s="7">
        <v>21</v>
      </c>
    </row>
    <row r="10" spans="1:13">
      <c r="A10" s="49">
        <v>41648</v>
      </c>
      <c r="B10" s="18" t="s">
        <v>89</v>
      </c>
      <c r="C10" s="18">
        <f t="shared" si="0"/>
        <v>4</v>
      </c>
      <c r="D10" s="7">
        <v>2014</v>
      </c>
      <c r="E10" s="7">
        <v>1</v>
      </c>
      <c r="F10" s="18" t="s">
        <v>88</v>
      </c>
      <c r="G10" s="7">
        <f t="shared" si="1"/>
        <v>2014</v>
      </c>
      <c r="H10" s="7">
        <f t="shared" si="2"/>
        <v>1</v>
      </c>
      <c r="K10" s="18">
        <v>8</v>
      </c>
      <c r="L10" s="18">
        <f t="shared" si="3"/>
        <v>23</v>
      </c>
      <c r="M10" s="7">
        <v>23</v>
      </c>
    </row>
    <row r="11" spans="1:13">
      <c r="A11" s="49">
        <v>41649</v>
      </c>
      <c r="B11" s="18" t="s">
        <v>89</v>
      </c>
      <c r="C11" s="18">
        <f t="shared" si="0"/>
        <v>5</v>
      </c>
      <c r="D11" s="7">
        <v>2014</v>
      </c>
      <c r="E11" s="7">
        <v>1</v>
      </c>
      <c r="F11" s="18" t="s">
        <v>88</v>
      </c>
      <c r="G11" s="7">
        <f t="shared" si="1"/>
        <v>2014</v>
      </c>
      <c r="H11" s="7">
        <f t="shared" si="2"/>
        <v>1</v>
      </c>
      <c r="K11" s="18">
        <v>9</v>
      </c>
      <c r="L11" s="18">
        <f t="shared" si="3"/>
        <v>22</v>
      </c>
      <c r="M11" s="7">
        <v>22</v>
      </c>
    </row>
    <row r="12" spans="1:13">
      <c r="A12" s="49">
        <v>41650</v>
      </c>
      <c r="B12" s="18" t="s">
        <v>90</v>
      </c>
      <c r="C12" s="18">
        <f t="shared" si="0"/>
        <v>6</v>
      </c>
      <c r="D12" s="7">
        <v>2014</v>
      </c>
      <c r="E12" s="7">
        <v>1</v>
      </c>
      <c r="F12" s="18" t="s">
        <v>88</v>
      </c>
      <c r="G12" s="7">
        <f t="shared" si="1"/>
        <v>2014</v>
      </c>
      <c r="H12" s="7">
        <f t="shared" si="2"/>
        <v>1</v>
      </c>
      <c r="K12" s="18">
        <v>10</v>
      </c>
      <c r="L12" s="18">
        <f t="shared" si="3"/>
        <v>17</v>
      </c>
      <c r="M12" s="7">
        <v>17</v>
      </c>
    </row>
    <row r="13" spans="1:13">
      <c r="A13" s="49">
        <v>41651</v>
      </c>
      <c r="B13" s="18" t="s">
        <v>90</v>
      </c>
      <c r="C13" s="18">
        <f t="shared" si="0"/>
        <v>7</v>
      </c>
      <c r="D13" s="7">
        <v>2014</v>
      </c>
      <c r="E13" s="7">
        <v>1</v>
      </c>
      <c r="F13" s="18" t="s">
        <v>88</v>
      </c>
      <c r="G13" s="7">
        <f t="shared" si="1"/>
        <v>2014</v>
      </c>
      <c r="H13" s="7">
        <f t="shared" si="2"/>
        <v>1</v>
      </c>
      <c r="K13" s="18">
        <v>11</v>
      </c>
      <c r="L13" s="18">
        <f t="shared" si="3"/>
        <v>22</v>
      </c>
      <c r="M13" s="7">
        <v>22</v>
      </c>
    </row>
    <row r="14" spans="1:13">
      <c r="A14" s="49">
        <v>41652</v>
      </c>
      <c r="B14" s="18" t="s">
        <v>89</v>
      </c>
      <c r="C14" s="18">
        <f t="shared" si="0"/>
        <v>1</v>
      </c>
      <c r="D14" s="7">
        <v>2014</v>
      </c>
      <c r="E14" s="7">
        <v>1</v>
      </c>
      <c r="F14" s="18" t="s">
        <v>88</v>
      </c>
      <c r="G14" s="7">
        <f t="shared" si="1"/>
        <v>2014</v>
      </c>
      <c r="H14" s="7">
        <f t="shared" si="2"/>
        <v>1</v>
      </c>
      <c r="K14" s="18">
        <v>12</v>
      </c>
      <c r="L14" s="18">
        <f t="shared" si="3"/>
        <v>21</v>
      </c>
      <c r="M14" s="7">
        <v>21</v>
      </c>
    </row>
    <row r="15" spans="1:13">
      <c r="A15" s="49">
        <v>41653</v>
      </c>
      <c r="B15" s="18" t="s">
        <v>89</v>
      </c>
      <c r="C15" s="18">
        <f t="shared" si="0"/>
        <v>2</v>
      </c>
      <c r="D15" s="7">
        <v>2014</v>
      </c>
      <c r="E15" s="7">
        <v>1</v>
      </c>
      <c r="F15" s="18" t="s">
        <v>88</v>
      </c>
      <c r="G15" s="7">
        <f t="shared" si="1"/>
        <v>2014</v>
      </c>
      <c r="H15" s="7">
        <f t="shared" si="2"/>
        <v>1</v>
      </c>
    </row>
    <row r="16" spans="1:13">
      <c r="A16" s="49">
        <v>41654</v>
      </c>
      <c r="B16" s="18" t="s">
        <v>89</v>
      </c>
      <c r="C16" s="18">
        <f t="shared" si="0"/>
        <v>3</v>
      </c>
      <c r="D16" s="7">
        <v>2014</v>
      </c>
      <c r="E16" s="7">
        <v>1</v>
      </c>
      <c r="F16" s="18" t="s">
        <v>88</v>
      </c>
      <c r="G16" s="7">
        <f t="shared" si="1"/>
        <v>2014</v>
      </c>
      <c r="H16" s="7">
        <f t="shared" si="2"/>
        <v>1</v>
      </c>
      <c r="J16" s="8" t="s">
        <v>91</v>
      </c>
    </row>
    <row r="17" spans="1:16">
      <c r="A17" s="49">
        <v>41655</v>
      </c>
      <c r="B17" s="18" t="s">
        <v>89</v>
      </c>
      <c r="C17" s="18">
        <f t="shared" si="0"/>
        <v>4</v>
      </c>
      <c r="D17" s="7">
        <v>2014</v>
      </c>
      <c r="E17" s="7">
        <v>1</v>
      </c>
      <c r="F17" s="18" t="s">
        <v>88</v>
      </c>
      <c r="G17" s="7">
        <f t="shared" si="1"/>
        <v>2014</v>
      </c>
      <c r="H17" s="7">
        <f t="shared" si="2"/>
        <v>1</v>
      </c>
      <c r="K17" s="7" t="s">
        <v>92</v>
      </c>
      <c r="L17" s="7" t="s">
        <v>89</v>
      </c>
      <c r="M17" s="7" t="s">
        <v>369</v>
      </c>
    </row>
    <row r="18" spans="1:16">
      <c r="A18" s="49">
        <v>41656</v>
      </c>
      <c r="B18" s="18" t="s">
        <v>89</v>
      </c>
      <c r="C18" s="18">
        <f t="shared" si="0"/>
        <v>5</v>
      </c>
      <c r="D18" s="7">
        <v>2014</v>
      </c>
      <c r="E18" s="7">
        <v>1</v>
      </c>
      <c r="F18" s="18" t="s">
        <v>88</v>
      </c>
      <c r="G18" s="7">
        <f t="shared" si="1"/>
        <v>2014</v>
      </c>
      <c r="H18" s="7">
        <f t="shared" si="2"/>
        <v>1</v>
      </c>
      <c r="K18" s="18">
        <v>1</v>
      </c>
      <c r="L18" s="7">
        <f>COUNTIFS(G:G,"2017",B:B,"工作日",H:H,"&gt;="&amp;K18*3-2,H:H,"&lt;="&amp;K18*3)</f>
        <v>61</v>
      </c>
      <c r="M18" s="7">
        <v>61</v>
      </c>
    </row>
    <row r="19" spans="1:16">
      <c r="A19" s="49">
        <v>41657</v>
      </c>
      <c r="B19" s="18" t="s">
        <v>90</v>
      </c>
      <c r="C19" s="18">
        <f t="shared" si="0"/>
        <v>6</v>
      </c>
      <c r="D19" s="7">
        <v>2014</v>
      </c>
      <c r="E19" s="7">
        <v>1</v>
      </c>
      <c r="F19" s="18" t="s">
        <v>88</v>
      </c>
      <c r="G19" s="7">
        <f t="shared" si="1"/>
        <v>2014</v>
      </c>
      <c r="H19" s="7">
        <f t="shared" si="2"/>
        <v>1</v>
      </c>
      <c r="K19" s="18">
        <v>2</v>
      </c>
      <c r="L19" s="7">
        <f t="shared" ref="L19:L21" si="4">COUNTIFS(G:G,"2017",B:B,"工作日",H:H,"&gt;="&amp;K19*3-2,H:H,"&lt;="&amp;K19*3)</f>
        <v>62</v>
      </c>
      <c r="M19" s="7">
        <v>62</v>
      </c>
    </row>
    <row r="20" spans="1:16">
      <c r="A20" s="49">
        <v>41658</v>
      </c>
      <c r="B20" s="18" t="s">
        <v>90</v>
      </c>
      <c r="C20" s="18">
        <f t="shared" si="0"/>
        <v>7</v>
      </c>
      <c r="D20" s="7">
        <v>2014</v>
      </c>
      <c r="E20" s="7">
        <v>1</v>
      </c>
      <c r="F20" s="18" t="s">
        <v>88</v>
      </c>
      <c r="G20" s="7">
        <f t="shared" si="1"/>
        <v>2014</v>
      </c>
      <c r="H20" s="7">
        <f t="shared" si="2"/>
        <v>1</v>
      </c>
      <c r="K20" s="18">
        <v>3</v>
      </c>
      <c r="L20" s="7">
        <f t="shared" si="4"/>
        <v>66</v>
      </c>
      <c r="M20" s="7">
        <v>66</v>
      </c>
    </row>
    <row r="21" spans="1:16">
      <c r="A21" s="49">
        <v>41659</v>
      </c>
      <c r="B21" s="18" t="s">
        <v>89</v>
      </c>
      <c r="C21" s="18">
        <f t="shared" si="0"/>
        <v>1</v>
      </c>
      <c r="D21" s="7">
        <v>2014</v>
      </c>
      <c r="E21" s="7">
        <v>1</v>
      </c>
      <c r="F21" s="18" t="s">
        <v>88</v>
      </c>
      <c r="G21" s="7">
        <f t="shared" si="1"/>
        <v>2014</v>
      </c>
      <c r="H21" s="7">
        <f t="shared" si="2"/>
        <v>1</v>
      </c>
      <c r="K21" s="18">
        <v>4</v>
      </c>
      <c r="L21" s="7">
        <f t="shared" si="4"/>
        <v>60</v>
      </c>
      <c r="M21" s="7">
        <v>60</v>
      </c>
    </row>
    <row r="22" spans="1:16">
      <c r="A22" s="49">
        <v>41660</v>
      </c>
      <c r="B22" s="18" t="s">
        <v>89</v>
      </c>
      <c r="C22" s="18">
        <f t="shared" si="0"/>
        <v>2</v>
      </c>
      <c r="D22" s="7">
        <v>2014</v>
      </c>
      <c r="E22" s="7">
        <v>1</v>
      </c>
      <c r="F22" s="18" t="s">
        <v>88</v>
      </c>
      <c r="G22" s="7">
        <f t="shared" si="1"/>
        <v>2014</v>
      </c>
      <c r="H22" s="7">
        <f t="shared" si="2"/>
        <v>1</v>
      </c>
    </row>
    <row r="23" spans="1:16">
      <c r="A23" s="49">
        <v>41661</v>
      </c>
      <c r="B23" s="18" t="s">
        <v>89</v>
      </c>
      <c r="C23" s="18">
        <f t="shared" si="0"/>
        <v>3</v>
      </c>
      <c r="D23" s="7">
        <v>2014</v>
      </c>
      <c r="E23" s="7">
        <v>1</v>
      </c>
      <c r="F23" s="18" t="s">
        <v>88</v>
      </c>
      <c r="G23" s="7">
        <f t="shared" si="1"/>
        <v>2014</v>
      </c>
      <c r="H23" s="7">
        <f t="shared" si="2"/>
        <v>1</v>
      </c>
      <c r="J23" s="8" t="s">
        <v>93</v>
      </c>
    </row>
    <row r="24" spans="1:16">
      <c r="A24" s="49">
        <v>41662</v>
      </c>
      <c r="B24" s="18" t="s">
        <v>89</v>
      </c>
      <c r="C24" s="18">
        <f t="shared" si="0"/>
        <v>4</v>
      </c>
      <c r="D24" s="7">
        <v>2014</v>
      </c>
      <c r="E24" s="7">
        <v>1</v>
      </c>
      <c r="F24" s="18" t="s">
        <v>88</v>
      </c>
      <c r="G24" s="7">
        <f t="shared" si="1"/>
        <v>2014</v>
      </c>
      <c r="H24" s="7">
        <f t="shared" si="2"/>
        <v>1</v>
      </c>
      <c r="K24" s="7">
        <f>COUNTIFS(A:A,"&gt;=2017/3/1",A:A,"&lt;=2017/7/28",B:B,"工作日")</f>
        <v>105</v>
      </c>
      <c r="M24" s="7">
        <v>105</v>
      </c>
    </row>
    <row r="25" spans="1:16">
      <c r="A25" s="49">
        <v>41663</v>
      </c>
      <c r="B25" s="18" t="s">
        <v>89</v>
      </c>
      <c r="C25" s="18">
        <f t="shared" si="0"/>
        <v>5</v>
      </c>
      <c r="D25" s="7">
        <v>2014</v>
      </c>
      <c r="E25" s="7">
        <v>1</v>
      </c>
      <c r="F25" s="18" t="s">
        <v>88</v>
      </c>
      <c r="G25" s="7">
        <f t="shared" si="1"/>
        <v>2014</v>
      </c>
      <c r="H25" s="7">
        <f t="shared" si="2"/>
        <v>1</v>
      </c>
    </row>
    <row r="26" spans="1:16">
      <c r="A26" s="49">
        <v>41664</v>
      </c>
      <c r="B26" s="18" t="s">
        <v>90</v>
      </c>
      <c r="C26" s="18">
        <f t="shared" si="0"/>
        <v>6</v>
      </c>
      <c r="D26" s="7">
        <v>2014</v>
      </c>
      <c r="E26" s="7">
        <v>1</v>
      </c>
      <c r="F26" s="18" t="s">
        <v>88</v>
      </c>
      <c r="G26" s="7">
        <f t="shared" si="1"/>
        <v>2014</v>
      </c>
      <c r="H26" s="7">
        <f t="shared" si="2"/>
        <v>1</v>
      </c>
      <c r="J26" s="8" t="s">
        <v>376</v>
      </c>
      <c r="O26" s="7" t="s">
        <v>378</v>
      </c>
      <c r="P26" s="7">
        <v>2</v>
      </c>
    </row>
    <row r="27" spans="1:16">
      <c r="A27" s="49">
        <v>41665</v>
      </c>
      <c r="B27" s="18" t="s">
        <v>89</v>
      </c>
      <c r="C27" s="18">
        <f t="shared" si="0"/>
        <v>7</v>
      </c>
      <c r="D27" s="7">
        <v>2014</v>
      </c>
      <c r="E27" s="7">
        <v>1</v>
      </c>
      <c r="F27" s="18" t="s">
        <v>94</v>
      </c>
      <c r="G27" s="7">
        <f t="shared" si="1"/>
        <v>2014</v>
      </c>
      <c r="H27" s="7">
        <f t="shared" si="2"/>
        <v>1</v>
      </c>
      <c r="L27" s="49"/>
      <c r="M27" s="7">
        <v>22</v>
      </c>
      <c r="O27" s="7" t="s">
        <v>379</v>
      </c>
      <c r="P27" s="7">
        <v>3</v>
      </c>
    </row>
    <row r="28" spans="1:16">
      <c r="A28" s="49">
        <v>41666</v>
      </c>
      <c r="B28" s="18" t="s">
        <v>89</v>
      </c>
      <c r="C28" s="18">
        <f t="shared" si="0"/>
        <v>1</v>
      </c>
      <c r="D28" s="7">
        <v>2014</v>
      </c>
      <c r="E28" s="7">
        <v>2</v>
      </c>
      <c r="F28" s="18" t="s">
        <v>88</v>
      </c>
      <c r="G28" s="7">
        <f t="shared" si="1"/>
        <v>2014</v>
      </c>
      <c r="H28" s="7">
        <f t="shared" si="2"/>
        <v>1</v>
      </c>
    </row>
    <row r="29" spans="1:16">
      <c r="A29" s="49">
        <v>41667</v>
      </c>
      <c r="B29" s="18" t="s">
        <v>89</v>
      </c>
      <c r="C29" s="18">
        <f t="shared" si="0"/>
        <v>2</v>
      </c>
      <c r="D29" s="7">
        <v>2014</v>
      </c>
      <c r="E29" s="7">
        <v>2</v>
      </c>
      <c r="F29" s="18" t="s">
        <v>88</v>
      </c>
      <c r="G29" s="7">
        <f t="shared" si="1"/>
        <v>2014</v>
      </c>
      <c r="H29" s="7">
        <f t="shared" si="2"/>
        <v>1</v>
      </c>
      <c r="J29" s="8"/>
    </row>
    <row r="30" spans="1:16">
      <c r="A30" s="49">
        <v>41668</v>
      </c>
      <c r="B30" s="18" t="s">
        <v>89</v>
      </c>
      <c r="C30" s="18">
        <f t="shared" si="0"/>
        <v>3</v>
      </c>
      <c r="D30" s="7">
        <v>2014</v>
      </c>
      <c r="E30" s="7">
        <v>2</v>
      </c>
      <c r="F30" s="18" t="s">
        <v>88</v>
      </c>
      <c r="G30" s="7">
        <f t="shared" si="1"/>
        <v>2014</v>
      </c>
      <c r="H30" s="7">
        <f t="shared" si="2"/>
        <v>1</v>
      </c>
      <c r="L30" s="49"/>
    </row>
    <row r="31" spans="1:16">
      <c r="A31" s="49">
        <v>41669</v>
      </c>
      <c r="B31" s="18" t="s">
        <v>89</v>
      </c>
      <c r="C31" s="18">
        <f t="shared" si="0"/>
        <v>4</v>
      </c>
      <c r="D31" s="7">
        <v>2014</v>
      </c>
      <c r="E31" s="7">
        <v>2</v>
      </c>
      <c r="F31" s="18" t="s">
        <v>88</v>
      </c>
      <c r="G31" s="7">
        <f t="shared" si="1"/>
        <v>2014</v>
      </c>
      <c r="H31" s="7">
        <f t="shared" si="2"/>
        <v>1</v>
      </c>
    </row>
    <row r="32" spans="1:16">
      <c r="A32" s="49">
        <v>41670</v>
      </c>
      <c r="B32" s="18" t="s">
        <v>87</v>
      </c>
      <c r="C32" s="18">
        <f t="shared" si="0"/>
        <v>5</v>
      </c>
      <c r="D32" s="7">
        <v>2014</v>
      </c>
      <c r="E32" s="7">
        <v>2</v>
      </c>
      <c r="F32" s="18" t="s">
        <v>88</v>
      </c>
      <c r="G32" s="7">
        <f t="shared" si="1"/>
        <v>2014</v>
      </c>
      <c r="H32" s="7">
        <f t="shared" si="2"/>
        <v>1</v>
      </c>
    </row>
    <row r="33" spans="1:8">
      <c r="A33" s="49">
        <v>41671</v>
      </c>
      <c r="B33" s="18" t="s">
        <v>87</v>
      </c>
      <c r="C33" s="18">
        <f t="shared" si="0"/>
        <v>6</v>
      </c>
      <c r="D33" s="7">
        <v>2014</v>
      </c>
      <c r="E33" s="7">
        <v>2</v>
      </c>
      <c r="F33" s="18" t="s">
        <v>88</v>
      </c>
      <c r="G33" s="7">
        <f t="shared" si="1"/>
        <v>2014</v>
      </c>
      <c r="H33" s="7">
        <f t="shared" si="2"/>
        <v>2</v>
      </c>
    </row>
    <row r="34" spans="1:8">
      <c r="A34" s="49">
        <v>41672</v>
      </c>
      <c r="B34" s="18" t="s">
        <v>87</v>
      </c>
      <c r="C34" s="18">
        <f t="shared" si="0"/>
        <v>7</v>
      </c>
      <c r="D34" s="7">
        <v>2014</v>
      </c>
      <c r="E34" s="7">
        <v>2</v>
      </c>
      <c r="F34" s="18" t="s">
        <v>88</v>
      </c>
      <c r="G34" s="7">
        <f t="shared" si="1"/>
        <v>2014</v>
      </c>
      <c r="H34" s="7">
        <f t="shared" si="2"/>
        <v>2</v>
      </c>
    </row>
    <row r="35" spans="1:8">
      <c r="A35" s="49">
        <v>41673</v>
      </c>
      <c r="B35" s="18" t="s">
        <v>90</v>
      </c>
      <c r="C35" s="18">
        <f t="shared" si="0"/>
        <v>1</v>
      </c>
      <c r="D35" s="7">
        <v>2014</v>
      </c>
      <c r="E35" s="7">
        <v>2</v>
      </c>
      <c r="F35" s="18" t="s">
        <v>88</v>
      </c>
      <c r="G35" s="7">
        <f t="shared" si="1"/>
        <v>2014</v>
      </c>
      <c r="H35" s="7">
        <f t="shared" si="2"/>
        <v>2</v>
      </c>
    </row>
    <row r="36" spans="1:8">
      <c r="A36" s="49">
        <v>41674</v>
      </c>
      <c r="B36" s="18" t="s">
        <v>90</v>
      </c>
      <c r="C36" s="18">
        <f t="shared" si="0"/>
        <v>2</v>
      </c>
      <c r="D36" s="7">
        <v>2014</v>
      </c>
      <c r="E36" s="7">
        <v>2</v>
      </c>
      <c r="F36" s="18" t="s">
        <v>88</v>
      </c>
      <c r="G36" s="7">
        <f t="shared" si="1"/>
        <v>2014</v>
      </c>
      <c r="H36" s="7">
        <f t="shared" si="2"/>
        <v>2</v>
      </c>
    </row>
    <row r="37" spans="1:8">
      <c r="A37" s="49">
        <v>41675</v>
      </c>
      <c r="B37" s="18" t="s">
        <v>90</v>
      </c>
      <c r="C37" s="18">
        <f t="shared" si="0"/>
        <v>3</v>
      </c>
      <c r="D37" s="7">
        <v>2014</v>
      </c>
      <c r="E37" s="7">
        <v>2</v>
      </c>
      <c r="F37" s="18" t="s">
        <v>88</v>
      </c>
      <c r="G37" s="7">
        <f t="shared" si="1"/>
        <v>2014</v>
      </c>
      <c r="H37" s="7">
        <f t="shared" si="2"/>
        <v>2</v>
      </c>
    </row>
    <row r="38" spans="1:8">
      <c r="A38" s="49">
        <v>41676</v>
      </c>
      <c r="B38" s="18" t="s">
        <v>90</v>
      </c>
      <c r="C38" s="18">
        <f t="shared" si="0"/>
        <v>4</v>
      </c>
      <c r="D38" s="7">
        <v>2014</v>
      </c>
      <c r="E38" s="7">
        <v>2</v>
      </c>
      <c r="F38" s="18" t="s">
        <v>88</v>
      </c>
      <c r="G38" s="7">
        <f t="shared" si="1"/>
        <v>2014</v>
      </c>
      <c r="H38" s="7">
        <f t="shared" si="2"/>
        <v>2</v>
      </c>
    </row>
    <row r="39" spans="1:8">
      <c r="A39" s="49">
        <v>41677</v>
      </c>
      <c r="B39" s="18" t="s">
        <v>89</v>
      </c>
      <c r="C39" s="18">
        <f t="shared" si="0"/>
        <v>5</v>
      </c>
      <c r="D39" s="7">
        <v>2014</v>
      </c>
      <c r="E39" s="7">
        <v>2</v>
      </c>
      <c r="F39" s="18" t="s">
        <v>88</v>
      </c>
      <c r="G39" s="7">
        <f t="shared" si="1"/>
        <v>2014</v>
      </c>
      <c r="H39" s="7">
        <f t="shared" si="2"/>
        <v>2</v>
      </c>
    </row>
    <row r="40" spans="1:8">
      <c r="A40" s="49">
        <v>41678</v>
      </c>
      <c r="B40" s="18" t="s">
        <v>89</v>
      </c>
      <c r="C40" s="18">
        <f t="shared" si="0"/>
        <v>6</v>
      </c>
      <c r="D40" s="7">
        <v>2014</v>
      </c>
      <c r="E40" s="7">
        <v>2</v>
      </c>
      <c r="F40" s="18" t="s">
        <v>88</v>
      </c>
      <c r="G40" s="7">
        <f t="shared" si="1"/>
        <v>2014</v>
      </c>
      <c r="H40" s="7">
        <f t="shared" si="2"/>
        <v>2</v>
      </c>
    </row>
    <row r="41" spans="1:8">
      <c r="A41" s="49">
        <v>41679</v>
      </c>
      <c r="B41" s="18" t="s">
        <v>90</v>
      </c>
      <c r="C41" s="18">
        <f t="shared" si="0"/>
        <v>7</v>
      </c>
      <c r="D41" s="7">
        <v>2014</v>
      </c>
      <c r="E41" s="7">
        <v>2</v>
      </c>
      <c r="F41" s="18" t="s">
        <v>88</v>
      </c>
      <c r="G41" s="7">
        <f t="shared" si="1"/>
        <v>2014</v>
      </c>
      <c r="H41" s="7">
        <f t="shared" si="2"/>
        <v>2</v>
      </c>
    </row>
    <row r="42" spans="1:8">
      <c r="A42" s="49">
        <v>41680</v>
      </c>
      <c r="B42" s="18" t="s">
        <v>89</v>
      </c>
      <c r="C42" s="18">
        <f t="shared" si="0"/>
        <v>1</v>
      </c>
      <c r="D42" s="7">
        <v>2014</v>
      </c>
      <c r="E42" s="7">
        <v>2</v>
      </c>
      <c r="F42" s="18" t="s">
        <v>88</v>
      </c>
      <c r="G42" s="7">
        <f t="shared" si="1"/>
        <v>2014</v>
      </c>
      <c r="H42" s="7">
        <f t="shared" si="2"/>
        <v>2</v>
      </c>
    </row>
    <row r="43" spans="1:8">
      <c r="A43" s="49">
        <v>41681</v>
      </c>
      <c r="B43" s="18" t="s">
        <v>89</v>
      </c>
      <c r="C43" s="18">
        <f t="shared" si="0"/>
        <v>2</v>
      </c>
      <c r="D43" s="7">
        <v>2014</v>
      </c>
      <c r="E43" s="7">
        <v>2</v>
      </c>
      <c r="F43" s="18" t="s">
        <v>88</v>
      </c>
      <c r="G43" s="7">
        <f t="shared" si="1"/>
        <v>2014</v>
      </c>
      <c r="H43" s="7">
        <f t="shared" si="2"/>
        <v>2</v>
      </c>
    </row>
    <row r="44" spans="1:8">
      <c r="A44" s="49">
        <v>41682</v>
      </c>
      <c r="B44" s="18" t="s">
        <v>89</v>
      </c>
      <c r="C44" s="18">
        <f t="shared" si="0"/>
        <v>3</v>
      </c>
      <c r="D44" s="7">
        <v>2014</v>
      </c>
      <c r="E44" s="7">
        <v>2</v>
      </c>
      <c r="F44" s="18" t="s">
        <v>88</v>
      </c>
      <c r="G44" s="7">
        <f t="shared" si="1"/>
        <v>2014</v>
      </c>
      <c r="H44" s="7">
        <f t="shared" si="2"/>
        <v>2</v>
      </c>
    </row>
    <row r="45" spans="1:8">
      <c r="A45" s="49">
        <v>41683</v>
      </c>
      <c r="B45" s="18" t="s">
        <v>89</v>
      </c>
      <c r="C45" s="18">
        <f t="shared" si="0"/>
        <v>4</v>
      </c>
      <c r="D45" s="7">
        <v>2014</v>
      </c>
      <c r="E45" s="7">
        <v>2</v>
      </c>
      <c r="F45" s="18" t="s">
        <v>88</v>
      </c>
      <c r="G45" s="7">
        <f t="shared" si="1"/>
        <v>2014</v>
      </c>
      <c r="H45" s="7">
        <f t="shared" si="2"/>
        <v>2</v>
      </c>
    </row>
    <row r="46" spans="1:8">
      <c r="A46" s="49">
        <v>41684</v>
      </c>
      <c r="B46" s="18" t="s">
        <v>89</v>
      </c>
      <c r="C46" s="18">
        <f t="shared" si="0"/>
        <v>5</v>
      </c>
      <c r="D46" s="7">
        <v>2014</v>
      </c>
      <c r="E46" s="7">
        <v>2</v>
      </c>
      <c r="F46" s="18" t="s">
        <v>88</v>
      </c>
      <c r="G46" s="7">
        <f t="shared" si="1"/>
        <v>2014</v>
      </c>
      <c r="H46" s="7">
        <f t="shared" si="2"/>
        <v>2</v>
      </c>
    </row>
    <row r="47" spans="1:8">
      <c r="A47" s="49">
        <v>41685</v>
      </c>
      <c r="B47" s="18" t="s">
        <v>90</v>
      </c>
      <c r="C47" s="18">
        <f t="shared" si="0"/>
        <v>6</v>
      </c>
      <c r="D47" s="7">
        <v>2014</v>
      </c>
      <c r="E47" s="7">
        <v>2</v>
      </c>
      <c r="F47" s="18" t="s">
        <v>88</v>
      </c>
      <c r="G47" s="7">
        <f t="shared" si="1"/>
        <v>2014</v>
      </c>
      <c r="H47" s="7">
        <f t="shared" si="2"/>
        <v>2</v>
      </c>
    </row>
    <row r="48" spans="1:8">
      <c r="A48" s="49">
        <v>41686</v>
      </c>
      <c r="B48" s="18" t="s">
        <v>90</v>
      </c>
      <c r="C48" s="18">
        <f t="shared" si="0"/>
        <v>7</v>
      </c>
      <c r="D48" s="7">
        <v>2020</v>
      </c>
      <c r="E48" s="7">
        <v>2</v>
      </c>
      <c r="F48" s="18" t="s">
        <v>88</v>
      </c>
      <c r="G48" s="7">
        <f t="shared" si="1"/>
        <v>2014</v>
      </c>
      <c r="H48" s="7">
        <f t="shared" si="2"/>
        <v>2</v>
      </c>
    </row>
    <row r="49" spans="1:8">
      <c r="A49" s="49">
        <v>41687</v>
      </c>
      <c r="B49" s="18" t="s">
        <v>89</v>
      </c>
      <c r="C49" s="18">
        <f t="shared" si="0"/>
        <v>1</v>
      </c>
      <c r="D49" s="7">
        <v>2014</v>
      </c>
      <c r="E49" s="7">
        <v>2</v>
      </c>
      <c r="F49" s="18" t="s">
        <v>88</v>
      </c>
      <c r="G49" s="7">
        <f t="shared" si="1"/>
        <v>2014</v>
      </c>
      <c r="H49" s="7">
        <f t="shared" si="2"/>
        <v>2</v>
      </c>
    </row>
    <row r="50" spans="1:8">
      <c r="A50" s="49">
        <v>41688</v>
      </c>
      <c r="B50" s="18" t="s">
        <v>89</v>
      </c>
      <c r="C50" s="18">
        <f t="shared" si="0"/>
        <v>2</v>
      </c>
      <c r="D50" s="7">
        <v>2014</v>
      </c>
      <c r="E50" s="7">
        <v>2</v>
      </c>
      <c r="F50" s="18" t="s">
        <v>88</v>
      </c>
      <c r="G50" s="7">
        <f t="shared" si="1"/>
        <v>2014</v>
      </c>
      <c r="H50" s="7">
        <f t="shared" si="2"/>
        <v>2</v>
      </c>
    </row>
    <row r="51" spans="1:8">
      <c r="A51" s="49">
        <v>41689</v>
      </c>
      <c r="B51" s="18" t="s">
        <v>89</v>
      </c>
      <c r="C51" s="18">
        <f t="shared" si="0"/>
        <v>3</v>
      </c>
      <c r="D51" s="7">
        <v>2014</v>
      </c>
      <c r="E51" s="7">
        <v>2</v>
      </c>
      <c r="F51" s="18" t="s">
        <v>88</v>
      </c>
      <c r="G51" s="7">
        <f t="shared" si="1"/>
        <v>2014</v>
      </c>
      <c r="H51" s="7">
        <f t="shared" si="2"/>
        <v>2</v>
      </c>
    </row>
    <row r="52" spans="1:8">
      <c r="A52" s="49">
        <v>41690</v>
      </c>
      <c r="B52" s="18" t="s">
        <v>89</v>
      </c>
      <c r="C52" s="18">
        <f t="shared" si="0"/>
        <v>4</v>
      </c>
      <c r="D52" s="7">
        <v>2014</v>
      </c>
      <c r="E52" s="7">
        <v>2</v>
      </c>
      <c r="F52" s="18" t="s">
        <v>88</v>
      </c>
      <c r="G52" s="7">
        <f t="shared" si="1"/>
        <v>2014</v>
      </c>
      <c r="H52" s="7">
        <f t="shared" si="2"/>
        <v>2</v>
      </c>
    </row>
    <row r="53" spans="1:8">
      <c r="A53" s="49">
        <v>41691</v>
      </c>
      <c r="B53" s="18" t="s">
        <v>89</v>
      </c>
      <c r="C53" s="18">
        <f t="shared" si="0"/>
        <v>5</v>
      </c>
      <c r="D53" s="7">
        <v>2014</v>
      </c>
      <c r="E53" s="7">
        <v>2</v>
      </c>
      <c r="F53" s="18" t="s">
        <v>88</v>
      </c>
      <c r="G53" s="7">
        <f t="shared" si="1"/>
        <v>2014</v>
      </c>
      <c r="H53" s="7">
        <f t="shared" si="2"/>
        <v>2</v>
      </c>
    </row>
    <row r="54" spans="1:8">
      <c r="A54" s="49">
        <v>41692</v>
      </c>
      <c r="B54" s="18" t="s">
        <v>90</v>
      </c>
      <c r="C54" s="18">
        <f t="shared" si="0"/>
        <v>6</v>
      </c>
      <c r="D54" s="7">
        <v>2014</v>
      </c>
      <c r="E54" s="7">
        <v>2</v>
      </c>
      <c r="F54" s="18" t="s">
        <v>88</v>
      </c>
      <c r="G54" s="7">
        <f t="shared" si="1"/>
        <v>2014</v>
      </c>
      <c r="H54" s="7">
        <f t="shared" si="2"/>
        <v>2</v>
      </c>
    </row>
    <row r="55" spans="1:8">
      <c r="A55" s="49">
        <v>41693</v>
      </c>
      <c r="B55" s="18" t="s">
        <v>90</v>
      </c>
      <c r="C55" s="18">
        <f t="shared" si="0"/>
        <v>7</v>
      </c>
      <c r="D55" s="7">
        <v>2014</v>
      </c>
      <c r="E55" s="7">
        <v>2</v>
      </c>
      <c r="F55" s="18" t="s">
        <v>88</v>
      </c>
      <c r="G55" s="7">
        <f t="shared" si="1"/>
        <v>2014</v>
      </c>
      <c r="H55" s="7">
        <f t="shared" si="2"/>
        <v>2</v>
      </c>
    </row>
    <row r="56" spans="1:8">
      <c r="A56" s="49">
        <v>41694</v>
      </c>
      <c r="B56" s="18" t="s">
        <v>89</v>
      </c>
      <c r="C56" s="18">
        <f t="shared" si="0"/>
        <v>1</v>
      </c>
      <c r="D56" s="7">
        <v>2014</v>
      </c>
      <c r="E56" s="7">
        <v>2</v>
      </c>
      <c r="F56" s="18" t="s">
        <v>94</v>
      </c>
      <c r="G56" s="7">
        <f t="shared" si="1"/>
        <v>2014</v>
      </c>
      <c r="H56" s="7">
        <f t="shared" si="2"/>
        <v>2</v>
      </c>
    </row>
    <row r="57" spans="1:8">
      <c r="A57" s="49">
        <v>41695</v>
      </c>
      <c r="B57" s="18" t="s">
        <v>89</v>
      </c>
      <c r="C57" s="18">
        <f t="shared" si="0"/>
        <v>2</v>
      </c>
      <c r="D57" s="7">
        <v>2014</v>
      </c>
      <c r="E57" s="7">
        <v>3</v>
      </c>
      <c r="F57" s="18" t="s">
        <v>88</v>
      </c>
      <c r="G57" s="7">
        <f t="shared" si="1"/>
        <v>2014</v>
      </c>
      <c r="H57" s="7">
        <f t="shared" si="2"/>
        <v>2</v>
      </c>
    </row>
    <row r="58" spans="1:8">
      <c r="A58" s="49">
        <v>41696</v>
      </c>
      <c r="B58" s="18" t="s">
        <v>89</v>
      </c>
      <c r="C58" s="18">
        <f t="shared" si="0"/>
        <v>3</v>
      </c>
      <c r="D58" s="7">
        <v>2014</v>
      </c>
      <c r="E58" s="7">
        <v>3</v>
      </c>
      <c r="F58" s="18" t="s">
        <v>88</v>
      </c>
      <c r="G58" s="7">
        <f t="shared" si="1"/>
        <v>2014</v>
      </c>
      <c r="H58" s="7">
        <f t="shared" si="2"/>
        <v>2</v>
      </c>
    </row>
    <row r="59" spans="1:8">
      <c r="A59" s="49">
        <v>41697</v>
      </c>
      <c r="B59" s="18" t="s">
        <v>89</v>
      </c>
      <c r="C59" s="18">
        <f t="shared" si="0"/>
        <v>4</v>
      </c>
      <c r="D59" s="7">
        <v>2014</v>
      </c>
      <c r="E59" s="7">
        <v>3</v>
      </c>
      <c r="F59" s="18" t="s">
        <v>88</v>
      </c>
      <c r="G59" s="7">
        <f t="shared" si="1"/>
        <v>2014</v>
      </c>
      <c r="H59" s="7">
        <f t="shared" si="2"/>
        <v>2</v>
      </c>
    </row>
    <row r="60" spans="1:8">
      <c r="A60" s="49">
        <v>41698</v>
      </c>
      <c r="B60" s="18" t="s">
        <v>89</v>
      </c>
      <c r="C60" s="18">
        <f t="shared" si="0"/>
        <v>5</v>
      </c>
      <c r="D60" s="7">
        <v>2014</v>
      </c>
      <c r="E60" s="7">
        <v>3</v>
      </c>
      <c r="F60" s="18" t="s">
        <v>88</v>
      </c>
      <c r="G60" s="7">
        <f t="shared" si="1"/>
        <v>2014</v>
      </c>
      <c r="H60" s="7">
        <f t="shared" si="2"/>
        <v>2</v>
      </c>
    </row>
    <row r="61" spans="1:8">
      <c r="A61" s="49">
        <v>41699</v>
      </c>
      <c r="B61" s="18" t="s">
        <v>90</v>
      </c>
      <c r="C61" s="18">
        <f t="shared" si="0"/>
        <v>6</v>
      </c>
      <c r="D61" s="7">
        <v>2014</v>
      </c>
      <c r="E61" s="7">
        <v>3</v>
      </c>
      <c r="F61" s="18" t="s">
        <v>88</v>
      </c>
      <c r="G61" s="7">
        <f t="shared" si="1"/>
        <v>2014</v>
      </c>
      <c r="H61" s="7">
        <f t="shared" si="2"/>
        <v>3</v>
      </c>
    </row>
    <row r="62" spans="1:8">
      <c r="A62" s="49">
        <v>41700</v>
      </c>
      <c r="B62" s="18" t="s">
        <v>90</v>
      </c>
      <c r="C62" s="18">
        <f t="shared" si="0"/>
        <v>7</v>
      </c>
      <c r="D62" s="7">
        <v>2014</v>
      </c>
      <c r="E62" s="7">
        <v>3</v>
      </c>
      <c r="F62" s="18" t="s">
        <v>88</v>
      </c>
      <c r="G62" s="7">
        <f t="shared" si="1"/>
        <v>2014</v>
      </c>
      <c r="H62" s="7">
        <f t="shared" si="2"/>
        <v>3</v>
      </c>
    </row>
    <row r="63" spans="1:8">
      <c r="A63" s="49">
        <v>41701</v>
      </c>
      <c r="B63" s="18" t="s">
        <v>89</v>
      </c>
      <c r="C63" s="18">
        <f t="shared" si="0"/>
        <v>1</v>
      </c>
      <c r="D63" s="7">
        <v>2014</v>
      </c>
      <c r="E63" s="7">
        <v>3</v>
      </c>
      <c r="F63" s="18" t="s">
        <v>88</v>
      </c>
      <c r="G63" s="7">
        <f t="shared" si="1"/>
        <v>2014</v>
      </c>
      <c r="H63" s="7">
        <f t="shared" si="2"/>
        <v>3</v>
      </c>
    </row>
    <row r="64" spans="1:8">
      <c r="A64" s="49">
        <v>41702</v>
      </c>
      <c r="B64" s="18" t="s">
        <v>89</v>
      </c>
      <c r="C64" s="18">
        <f t="shared" si="0"/>
        <v>2</v>
      </c>
      <c r="D64" s="7">
        <v>2014</v>
      </c>
      <c r="E64" s="7">
        <v>3</v>
      </c>
      <c r="F64" s="18" t="s">
        <v>88</v>
      </c>
      <c r="G64" s="7">
        <f t="shared" si="1"/>
        <v>2014</v>
      </c>
      <c r="H64" s="7">
        <f t="shared" si="2"/>
        <v>3</v>
      </c>
    </row>
    <row r="65" spans="1:8">
      <c r="A65" s="49">
        <v>41703</v>
      </c>
      <c r="B65" s="18" t="s">
        <v>89</v>
      </c>
      <c r="C65" s="18">
        <f t="shared" si="0"/>
        <v>3</v>
      </c>
      <c r="D65" s="7">
        <v>2014</v>
      </c>
      <c r="E65" s="7">
        <v>3</v>
      </c>
      <c r="F65" s="18" t="s">
        <v>88</v>
      </c>
      <c r="G65" s="7">
        <f t="shared" si="1"/>
        <v>2014</v>
      </c>
      <c r="H65" s="7">
        <f t="shared" si="2"/>
        <v>3</v>
      </c>
    </row>
    <row r="66" spans="1:8">
      <c r="A66" s="49">
        <v>41704</v>
      </c>
      <c r="B66" s="18" t="s">
        <v>89</v>
      </c>
      <c r="C66" s="18">
        <f t="shared" ref="C66:C129" si="5">WEEKDAY(A66,2)</f>
        <v>4</v>
      </c>
      <c r="D66" s="7">
        <v>2014</v>
      </c>
      <c r="E66" s="7">
        <v>3</v>
      </c>
      <c r="F66" s="18" t="s">
        <v>88</v>
      </c>
      <c r="G66" s="7">
        <f t="shared" ref="G66:G129" si="6">YEAR(A66)</f>
        <v>2014</v>
      </c>
      <c r="H66" s="7">
        <f t="shared" ref="H66:H129" si="7">MONTH(A66)</f>
        <v>3</v>
      </c>
    </row>
    <row r="67" spans="1:8">
      <c r="A67" s="49">
        <v>41705</v>
      </c>
      <c r="B67" s="18" t="s">
        <v>89</v>
      </c>
      <c r="C67" s="18">
        <f t="shared" si="5"/>
        <v>5</v>
      </c>
      <c r="D67" s="7">
        <v>2014</v>
      </c>
      <c r="E67" s="7">
        <v>3</v>
      </c>
      <c r="F67" s="18" t="s">
        <v>88</v>
      </c>
      <c r="G67" s="7">
        <f t="shared" si="6"/>
        <v>2014</v>
      </c>
      <c r="H67" s="7">
        <f t="shared" si="7"/>
        <v>3</v>
      </c>
    </row>
    <row r="68" spans="1:8">
      <c r="A68" s="49">
        <v>41706</v>
      </c>
      <c r="B68" s="18" t="s">
        <v>90</v>
      </c>
      <c r="C68" s="18">
        <f t="shared" si="5"/>
        <v>6</v>
      </c>
      <c r="D68" s="7">
        <v>2014</v>
      </c>
      <c r="E68" s="7">
        <v>3</v>
      </c>
      <c r="F68" s="18" t="s">
        <v>88</v>
      </c>
      <c r="G68" s="7">
        <f t="shared" si="6"/>
        <v>2014</v>
      </c>
      <c r="H68" s="7">
        <f t="shared" si="7"/>
        <v>3</v>
      </c>
    </row>
    <row r="69" spans="1:8">
      <c r="A69" s="49">
        <v>41707</v>
      </c>
      <c r="B69" s="18" t="s">
        <v>90</v>
      </c>
      <c r="C69" s="18">
        <f t="shared" si="5"/>
        <v>7</v>
      </c>
      <c r="D69" s="7">
        <v>2014</v>
      </c>
      <c r="E69" s="7">
        <v>3</v>
      </c>
      <c r="F69" s="18" t="s">
        <v>88</v>
      </c>
      <c r="G69" s="7">
        <f t="shared" si="6"/>
        <v>2014</v>
      </c>
      <c r="H69" s="7">
        <f t="shared" si="7"/>
        <v>3</v>
      </c>
    </row>
    <row r="70" spans="1:8">
      <c r="A70" s="49">
        <v>41708</v>
      </c>
      <c r="B70" s="18" t="s">
        <v>89</v>
      </c>
      <c r="C70" s="18">
        <f t="shared" si="5"/>
        <v>1</v>
      </c>
      <c r="D70" s="7">
        <v>2014</v>
      </c>
      <c r="E70" s="7">
        <v>3</v>
      </c>
      <c r="F70" s="18" t="s">
        <v>88</v>
      </c>
      <c r="G70" s="7">
        <f t="shared" si="6"/>
        <v>2014</v>
      </c>
      <c r="H70" s="7">
        <f t="shared" si="7"/>
        <v>3</v>
      </c>
    </row>
    <row r="71" spans="1:8">
      <c r="A71" s="49">
        <v>41709</v>
      </c>
      <c r="B71" s="18" t="s">
        <v>89</v>
      </c>
      <c r="C71" s="18">
        <f t="shared" si="5"/>
        <v>2</v>
      </c>
      <c r="D71" s="7">
        <v>2014</v>
      </c>
      <c r="E71" s="7">
        <v>3</v>
      </c>
      <c r="F71" s="18" t="s">
        <v>88</v>
      </c>
      <c r="G71" s="7">
        <f t="shared" si="6"/>
        <v>2014</v>
      </c>
      <c r="H71" s="7">
        <f t="shared" si="7"/>
        <v>3</v>
      </c>
    </row>
    <row r="72" spans="1:8">
      <c r="A72" s="49">
        <v>41710</v>
      </c>
      <c r="B72" s="18" t="s">
        <v>89</v>
      </c>
      <c r="C72" s="18">
        <f t="shared" si="5"/>
        <v>3</v>
      </c>
      <c r="D72" s="7">
        <v>2014</v>
      </c>
      <c r="E72" s="7">
        <v>3</v>
      </c>
      <c r="F72" s="18" t="s">
        <v>88</v>
      </c>
      <c r="G72" s="7">
        <f t="shared" si="6"/>
        <v>2014</v>
      </c>
      <c r="H72" s="7">
        <f t="shared" si="7"/>
        <v>3</v>
      </c>
    </row>
    <row r="73" spans="1:8">
      <c r="A73" s="49">
        <v>41711</v>
      </c>
      <c r="B73" s="18" t="s">
        <v>89</v>
      </c>
      <c r="C73" s="18">
        <f t="shared" si="5"/>
        <v>4</v>
      </c>
      <c r="D73" s="7">
        <v>2014</v>
      </c>
      <c r="E73" s="7">
        <v>3</v>
      </c>
      <c r="F73" s="18" t="s">
        <v>88</v>
      </c>
      <c r="G73" s="7">
        <f t="shared" si="6"/>
        <v>2014</v>
      </c>
      <c r="H73" s="7">
        <f t="shared" si="7"/>
        <v>3</v>
      </c>
    </row>
    <row r="74" spans="1:8">
      <c r="A74" s="49">
        <v>41712</v>
      </c>
      <c r="B74" s="18" t="s">
        <v>89</v>
      </c>
      <c r="C74" s="18">
        <f t="shared" si="5"/>
        <v>5</v>
      </c>
      <c r="D74" s="7">
        <v>2014</v>
      </c>
      <c r="E74" s="7">
        <v>3</v>
      </c>
      <c r="F74" s="18" t="s">
        <v>88</v>
      </c>
      <c r="G74" s="7">
        <f t="shared" si="6"/>
        <v>2014</v>
      </c>
      <c r="H74" s="7">
        <f t="shared" si="7"/>
        <v>3</v>
      </c>
    </row>
    <row r="75" spans="1:8">
      <c r="A75" s="49">
        <v>41713</v>
      </c>
      <c r="B75" s="18" t="s">
        <v>90</v>
      </c>
      <c r="C75" s="18">
        <f t="shared" si="5"/>
        <v>6</v>
      </c>
      <c r="D75" s="7">
        <v>2014</v>
      </c>
      <c r="E75" s="7">
        <v>3</v>
      </c>
      <c r="F75" s="18" t="s">
        <v>88</v>
      </c>
      <c r="G75" s="7">
        <f t="shared" si="6"/>
        <v>2014</v>
      </c>
      <c r="H75" s="7">
        <f t="shared" si="7"/>
        <v>3</v>
      </c>
    </row>
    <row r="76" spans="1:8">
      <c r="A76" s="49">
        <v>41714</v>
      </c>
      <c r="B76" s="18" t="s">
        <v>90</v>
      </c>
      <c r="C76" s="18">
        <f t="shared" si="5"/>
        <v>7</v>
      </c>
      <c r="D76" s="7">
        <v>2014</v>
      </c>
      <c r="E76" s="7">
        <v>3</v>
      </c>
      <c r="F76" s="18" t="s">
        <v>88</v>
      </c>
      <c r="G76" s="7">
        <f t="shared" si="6"/>
        <v>2014</v>
      </c>
      <c r="H76" s="7">
        <f t="shared" si="7"/>
        <v>3</v>
      </c>
    </row>
    <row r="77" spans="1:8">
      <c r="A77" s="49">
        <v>41715</v>
      </c>
      <c r="B77" s="18" t="s">
        <v>89</v>
      </c>
      <c r="C77" s="18">
        <f t="shared" si="5"/>
        <v>1</v>
      </c>
      <c r="D77" s="7">
        <v>2014</v>
      </c>
      <c r="E77" s="7">
        <v>3</v>
      </c>
      <c r="F77" s="18" t="s">
        <v>88</v>
      </c>
      <c r="G77" s="7">
        <f t="shared" si="6"/>
        <v>2014</v>
      </c>
      <c r="H77" s="7">
        <f t="shared" si="7"/>
        <v>3</v>
      </c>
    </row>
    <row r="78" spans="1:8">
      <c r="A78" s="49">
        <v>41716</v>
      </c>
      <c r="B78" s="18" t="s">
        <v>89</v>
      </c>
      <c r="C78" s="18">
        <f t="shared" si="5"/>
        <v>2</v>
      </c>
      <c r="D78" s="7">
        <v>2014</v>
      </c>
      <c r="E78" s="7">
        <v>3</v>
      </c>
      <c r="F78" s="18" t="s">
        <v>88</v>
      </c>
      <c r="G78" s="7">
        <f t="shared" si="6"/>
        <v>2014</v>
      </c>
      <c r="H78" s="7">
        <f t="shared" si="7"/>
        <v>3</v>
      </c>
    </row>
    <row r="79" spans="1:8">
      <c r="A79" s="49">
        <v>41717</v>
      </c>
      <c r="B79" s="18" t="s">
        <v>89</v>
      </c>
      <c r="C79" s="18">
        <f t="shared" si="5"/>
        <v>3</v>
      </c>
      <c r="D79" s="7">
        <v>2014</v>
      </c>
      <c r="E79" s="7">
        <v>3</v>
      </c>
      <c r="F79" s="18" t="s">
        <v>88</v>
      </c>
      <c r="G79" s="7">
        <f t="shared" si="6"/>
        <v>2014</v>
      </c>
      <c r="H79" s="7">
        <f t="shared" si="7"/>
        <v>3</v>
      </c>
    </row>
    <row r="80" spans="1:8">
      <c r="A80" s="49">
        <v>41718</v>
      </c>
      <c r="B80" s="18" t="s">
        <v>89</v>
      </c>
      <c r="C80" s="18">
        <f t="shared" si="5"/>
        <v>4</v>
      </c>
      <c r="D80" s="7">
        <v>2014</v>
      </c>
      <c r="E80" s="7">
        <v>3</v>
      </c>
      <c r="F80" s="18" t="s">
        <v>88</v>
      </c>
      <c r="G80" s="7">
        <f t="shared" si="6"/>
        <v>2014</v>
      </c>
      <c r="H80" s="7">
        <f t="shared" si="7"/>
        <v>3</v>
      </c>
    </row>
    <row r="81" spans="1:8">
      <c r="A81" s="49">
        <v>41719</v>
      </c>
      <c r="B81" s="18" t="s">
        <v>89</v>
      </c>
      <c r="C81" s="18">
        <f t="shared" si="5"/>
        <v>5</v>
      </c>
      <c r="D81" s="7">
        <v>2014</v>
      </c>
      <c r="E81" s="7">
        <v>3</v>
      </c>
      <c r="F81" s="18" t="s">
        <v>88</v>
      </c>
      <c r="G81" s="7">
        <f t="shared" si="6"/>
        <v>2014</v>
      </c>
      <c r="H81" s="7">
        <f t="shared" si="7"/>
        <v>3</v>
      </c>
    </row>
    <row r="82" spans="1:8">
      <c r="A82" s="49">
        <v>41720</v>
      </c>
      <c r="B82" s="18" t="s">
        <v>90</v>
      </c>
      <c r="C82" s="18">
        <f t="shared" si="5"/>
        <v>6</v>
      </c>
      <c r="D82" s="7">
        <v>2014</v>
      </c>
      <c r="E82" s="7">
        <v>3</v>
      </c>
      <c r="F82" s="18" t="s">
        <v>88</v>
      </c>
      <c r="G82" s="7">
        <f t="shared" si="6"/>
        <v>2014</v>
      </c>
      <c r="H82" s="7">
        <f t="shared" si="7"/>
        <v>3</v>
      </c>
    </row>
    <row r="83" spans="1:8">
      <c r="A83" s="49">
        <v>41721</v>
      </c>
      <c r="B83" s="18" t="s">
        <v>90</v>
      </c>
      <c r="C83" s="18">
        <f t="shared" si="5"/>
        <v>7</v>
      </c>
      <c r="D83" s="7">
        <v>2014</v>
      </c>
      <c r="E83" s="7">
        <v>3</v>
      </c>
      <c r="F83" s="18" t="s">
        <v>88</v>
      </c>
      <c r="G83" s="7">
        <f t="shared" si="6"/>
        <v>2014</v>
      </c>
      <c r="H83" s="7">
        <f t="shared" si="7"/>
        <v>3</v>
      </c>
    </row>
    <row r="84" spans="1:8">
      <c r="A84" s="49">
        <v>41722</v>
      </c>
      <c r="B84" s="18" t="s">
        <v>89</v>
      </c>
      <c r="C84" s="18">
        <f t="shared" si="5"/>
        <v>1</v>
      </c>
      <c r="D84" s="7">
        <v>2014</v>
      </c>
      <c r="E84" s="7">
        <v>3</v>
      </c>
      <c r="F84" s="18" t="s">
        <v>88</v>
      </c>
      <c r="G84" s="7">
        <f t="shared" si="6"/>
        <v>2014</v>
      </c>
      <c r="H84" s="7">
        <f t="shared" si="7"/>
        <v>3</v>
      </c>
    </row>
    <row r="85" spans="1:8">
      <c r="A85" s="49">
        <v>41723</v>
      </c>
      <c r="B85" s="18" t="s">
        <v>89</v>
      </c>
      <c r="C85" s="18">
        <f t="shared" si="5"/>
        <v>2</v>
      </c>
      <c r="D85" s="7">
        <v>2014</v>
      </c>
      <c r="E85" s="7">
        <v>3</v>
      </c>
      <c r="F85" s="18" t="s">
        <v>94</v>
      </c>
      <c r="G85" s="7">
        <f t="shared" si="6"/>
        <v>2014</v>
      </c>
      <c r="H85" s="7">
        <f t="shared" si="7"/>
        <v>3</v>
      </c>
    </row>
    <row r="86" spans="1:8">
      <c r="A86" s="49">
        <v>41724</v>
      </c>
      <c r="B86" s="18" t="s">
        <v>89</v>
      </c>
      <c r="C86" s="18">
        <f t="shared" si="5"/>
        <v>3</v>
      </c>
      <c r="D86" s="7">
        <v>2014</v>
      </c>
      <c r="E86" s="7">
        <v>4</v>
      </c>
      <c r="F86" s="18" t="s">
        <v>88</v>
      </c>
      <c r="G86" s="7">
        <f t="shared" si="6"/>
        <v>2014</v>
      </c>
      <c r="H86" s="7">
        <f t="shared" si="7"/>
        <v>3</v>
      </c>
    </row>
    <row r="87" spans="1:8">
      <c r="A87" s="49">
        <v>41725</v>
      </c>
      <c r="B87" s="18" t="s">
        <v>89</v>
      </c>
      <c r="C87" s="18">
        <f t="shared" si="5"/>
        <v>4</v>
      </c>
      <c r="D87" s="7">
        <v>2014</v>
      </c>
      <c r="E87" s="7">
        <v>4</v>
      </c>
      <c r="F87" s="18" t="s">
        <v>88</v>
      </c>
      <c r="G87" s="7">
        <f t="shared" si="6"/>
        <v>2014</v>
      </c>
      <c r="H87" s="7">
        <f t="shared" si="7"/>
        <v>3</v>
      </c>
    </row>
    <row r="88" spans="1:8">
      <c r="A88" s="49">
        <v>41726</v>
      </c>
      <c r="B88" s="18" t="s">
        <v>89</v>
      </c>
      <c r="C88" s="18">
        <f t="shared" si="5"/>
        <v>5</v>
      </c>
      <c r="D88" s="7">
        <v>2014</v>
      </c>
      <c r="E88" s="7">
        <v>4</v>
      </c>
      <c r="F88" s="18" t="s">
        <v>88</v>
      </c>
      <c r="G88" s="7">
        <f t="shared" si="6"/>
        <v>2014</v>
      </c>
      <c r="H88" s="7">
        <f t="shared" si="7"/>
        <v>3</v>
      </c>
    </row>
    <row r="89" spans="1:8">
      <c r="A89" s="49">
        <v>41727</v>
      </c>
      <c r="B89" s="18" t="s">
        <v>90</v>
      </c>
      <c r="C89" s="18">
        <f t="shared" si="5"/>
        <v>6</v>
      </c>
      <c r="D89" s="7">
        <v>2014</v>
      </c>
      <c r="E89" s="7">
        <v>4</v>
      </c>
      <c r="F89" s="18" t="s">
        <v>88</v>
      </c>
      <c r="G89" s="7">
        <f t="shared" si="6"/>
        <v>2014</v>
      </c>
      <c r="H89" s="7">
        <f t="shared" si="7"/>
        <v>3</v>
      </c>
    </row>
    <row r="90" spans="1:8">
      <c r="A90" s="49">
        <v>41728</v>
      </c>
      <c r="B90" s="18" t="s">
        <v>90</v>
      </c>
      <c r="C90" s="18">
        <f t="shared" si="5"/>
        <v>7</v>
      </c>
      <c r="D90" s="7">
        <v>2014</v>
      </c>
      <c r="E90" s="7">
        <v>4</v>
      </c>
      <c r="F90" s="18" t="s">
        <v>88</v>
      </c>
      <c r="G90" s="7">
        <f t="shared" si="6"/>
        <v>2014</v>
      </c>
      <c r="H90" s="7">
        <f t="shared" si="7"/>
        <v>3</v>
      </c>
    </row>
    <row r="91" spans="1:8">
      <c r="A91" s="49">
        <v>41729</v>
      </c>
      <c r="B91" s="18" t="s">
        <v>89</v>
      </c>
      <c r="C91" s="18">
        <f t="shared" si="5"/>
        <v>1</v>
      </c>
      <c r="D91" s="7">
        <v>2014</v>
      </c>
      <c r="E91" s="7">
        <v>4</v>
      </c>
      <c r="F91" s="18" t="s">
        <v>88</v>
      </c>
      <c r="G91" s="7">
        <f t="shared" si="6"/>
        <v>2014</v>
      </c>
      <c r="H91" s="7">
        <f t="shared" si="7"/>
        <v>3</v>
      </c>
    </row>
    <row r="92" spans="1:8">
      <c r="A92" s="49">
        <v>41730</v>
      </c>
      <c r="B92" s="18" t="s">
        <v>89</v>
      </c>
      <c r="C92" s="18">
        <f t="shared" si="5"/>
        <v>2</v>
      </c>
      <c r="D92" s="7">
        <v>2014</v>
      </c>
      <c r="E92" s="7">
        <v>4</v>
      </c>
      <c r="F92" s="18" t="s">
        <v>88</v>
      </c>
      <c r="G92" s="7">
        <f t="shared" si="6"/>
        <v>2014</v>
      </c>
      <c r="H92" s="7">
        <f t="shared" si="7"/>
        <v>4</v>
      </c>
    </row>
    <row r="93" spans="1:8">
      <c r="A93" s="49">
        <v>41731</v>
      </c>
      <c r="B93" s="18" t="s">
        <v>89</v>
      </c>
      <c r="C93" s="18">
        <f t="shared" si="5"/>
        <v>3</v>
      </c>
      <c r="D93" s="7">
        <v>2014</v>
      </c>
      <c r="E93" s="7">
        <v>4</v>
      </c>
      <c r="F93" s="18" t="s">
        <v>88</v>
      </c>
      <c r="G93" s="7">
        <f t="shared" si="6"/>
        <v>2014</v>
      </c>
      <c r="H93" s="7">
        <f t="shared" si="7"/>
        <v>4</v>
      </c>
    </row>
    <row r="94" spans="1:8">
      <c r="A94" s="49">
        <v>41732</v>
      </c>
      <c r="B94" s="18" t="s">
        <v>89</v>
      </c>
      <c r="C94" s="18">
        <f t="shared" si="5"/>
        <v>4</v>
      </c>
      <c r="D94" s="7">
        <v>2014</v>
      </c>
      <c r="E94" s="7">
        <v>4</v>
      </c>
      <c r="F94" s="18" t="s">
        <v>88</v>
      </c>
      <c r="G94" s="7">
        <f t="shared" si="6"/>
        <v>2014</v>
      </c>
      <c r="H94" s="7">
        <f t="shared" si="7"/>
        <v>4</v>
      </c>
    </row>
    <row r="95" spans="1:8">
      <c r="A95" s="49">
        <v>41733</v>
      </c>
      <c r="B95" s="18" t="s">
        <v>89</v>
      </c>
      <c r="C95" s="18">
        <f t="shared" si="5"/>
        <v>5</v>
      </c>
      <c r="D95" s="7">
        <v>2014</v>
      </c>
      <c r="E95" s="7">
        <v>4</v>
      </c>
      <c r="F95" s="18" t="s">
        <v>88</v>
      </c>
      <c r="G95" s="7">
        <f t="shared" si="6"/>
        <v>2014</v>
      </c>
      <c r="H95" s="7">
        <f t="shared" si="7"/>
        <v>4</v>
      </c>
    </row>
    <row r="96" spans="1:8">
      <c r="A96" s="49">
        <v>41734</v>
      </c>
      <c r="B96" s="18" t="s">
        <v>87</v>
      </c>
      <c r="C96" s="18">
        <f t="shared" si="5"/>
        <v>6</v>
      </c>
      <c r="D96" s="7">
        <v>2014</v>
      </c>
      <c r="E96" s="7">
        <v>4</v>
      </c>
      <c r="F96" s="18" t="s">
        <v>88</v>
      </c>
      <c r="G96" s="7">
        <f t="shared" si="6"/>
        <v>2014</v>
      </c>
      <c r="H96" s="7">
        <f t="shared" si="7"/>
        <v>4</v>
      </c>
    </row>
    <row r="97" spans="1:8">
      <c r="A97" s="49">
        <v>41735</v>
      </c>
      <c r="B97" s="18" t="s">
        <v>90</v>
      </c>
      <c r="C97" s="18">
        <f t="shared" si="5"/>
        <v>7</v>
      </c>
      <c r="D97" s="7">
        <v>2014</v>
      </c>
      <c r="E97" s="7">
        <v>4</v>
      </c>
      <c r="F97" s="18" t="s">
        <v>88</v>
      </c>
      <c r="G97" s="7">
        <f t="shared" si="6"/>
        <v>2014</v>
      </c>
      <c r="H97" s="7">
        <f t="shared" si="7"/>
        <v>4</v>
      </c>
    </row>
    <row r="98" spans="1:8">
      <c r="A98" s="49">
        <v>41736</v>
      </c>
      <c r="B98" s="18" t="s">
        <v>90</v>
      </c>
      <c r="C98" s="18">
        <f t="shared" si="5"/>
        <v>1</v>
      </c>
      <c r="D98" s="7">
        <v>2014</v>
      </c>
      <c r="E98" s="7">
        <v>4</v>
      </c>
      <c r="F98" s="18" t="s">
        <v>88</v>
      </c>
      <c r="G98" s="7">
        <f t="shared" si="6"/>
        <v>2014</v>
      </c>
      <c r="H98" s="7">
        <f t="shared" si="7"/>
        <v>4</v>
      </c>
    </row>
    <row r="99" spans="1:8">
      <c r="A99" s="49">
        <v>41737</v>
      </c>
      <c r="B99" s="18" t="s">
        <v>89</v>
      </c>
      <c r="C99" s="18">
        <f t="shared" si="5"/>
        <v>2</v>
      </c>
      <c r="D99" s="7">
        <v>2014</v>
      </c>
      <c r="E99" s="7">
        <v>4</v>
      </c>
      <c r="F99" s="18" t="s">
        <v>88</v>
      </c>
      <c r="G99" s="7">
        <f t="shared" si="6"/>
        <v>2014</v>
      </c>
      <c r="H99" s="7">
        <f t="shared" si="7"/>
        <v>4</v>
      </c>
    </row>
    <row r="100" spans="1:8">
      <c r="A100" s="49">
        <v>41738</v>
      </c>
      <c r="B100" s="18" t="s">
        <v>89</v>
      </c>
      <c r="C100" s="18">
        <f t="shared" si="5"/>
        <v>3</v>
      </c>
      <c r="D100" s="7">
        <v>2014</v>
      </c>
      <c r="E100" s="7">
        <v>4</v>
      </c>
      <c r="F100" s="18" t="s">
        <v>88</v>
      </c>
      <c r="G100" s="7">
        <f t="shared" si="6"/>
        <v>2014</v>
      </c>
      <c r="H100" s="7">
        <f t="shared" si="7"/>
        <v>4</v>
      </c>
    </row>
    <row r="101" spans="1:8">
      <c r="A101" s="49">
        <v>41739</v>
      </c>
      <c r="B101" s="18" t="s">
        <v>89</v>
      </c>
      <c r="C101" s="18">
        <f t="shared" si="5"/>
        <v>4</v>
      </c>
      <c r="D101" s="7">
        <v>2014</v>
      </c>
      <c r="E101" s="7">
        <v>4</v>
      </c>
      <c r="F101" s="18" t="s">
        <v>88</v>
      </c>
      <c r="G101" s="7">
        <f t="shared" si="6"/>
        <v>2014</v>
      </c>
      <c r="H101" s="7">
        <f t="shared" si="7"/>
        <v>4</v>
      </c>
    </row>
    <row r="102" spans="1:8">
      <c r="A102" s="49">
        <v>41740</v>
      </c>
      <c r="B102" s="18" t="s">
        <v>89</v>
      </c>
      <c r="C102" s="18">
        <f t="shared" si="5"/>
        <v>5</v>
      </c>
      <c r="D102" s="7">
        <v>2014</v>
      </c>
      <c r="E102" s="7">
        <v>4</v>
      </c>
      <c r="F102" s="18" t="s">
        <v>88</v>
      </c>
      <c r="G102" s="7">
        <f t="shared" si="6"/>
        <v>2014</v>
      </c>
      <c r="H102" s="7">
        <f t="shared" si="7"/>
        <v>4</v>
      </c>
    </row>
    <row r="103" spans="1:8">
      <c r="A103" s="49">
        <v>41741</v>
      </c>
      <c r="B103" s="18" t="s">
        <v>90</v>
      </c>
      <c r="C103" s="18">
        <f t="shared" si="5"/>
        <v>6</v>
      </c>
      <c r="D103" s="7">
        <v>2014</v>
      </c>
      <c r="E103" s="7">
        <v>4</v>
      </c>
      <c r="F103" s="18" t="s">
        <v>88</v>
      </c>
      <c r="G103" s="7">
        <f t="shared" si="6"/>
        <v>2014</v>
      </c>
      <c r="H103" s="7">
        <f t="shared" si="7"/>
        <v>4</v>
      </c>
    </row>
    <row r="104" spans="1:8">
      <c r="A104" s="49">
        <v>41742</v>
      </c>
      <c r="B104" s="18" t="s">
        <v>90</v>
      </c>
      <c r="C104" s="18">
        <f t="shared" si="5"/>
        <v>7</v>
      </c>
      <c r="D104" s="7">
        <v>2014</v>
      </c>
      <c r="E104" s="7">
        <v>4</v>
      </c>
      <c r="F104" s="18" t="s">
        <v>88</v>
      </c>
      <c r="G104" s="7">
        <f t="shared" si="6"/>
        <v>2014</v>
      </c>
      <c r="H104" s="7">
        <f t="shared" si="7"/>
        <v>4</v>
      </c>
    </row>
    <row r="105" spans="1:8">
      <c r="A105" s="49">
        <v>41743</v>
      </c>
      <c r="B105" s="18" t="s">
        <v>89</v>
      </c>
      <c r="C105" s="18">
        <f t="shared" si="5"/>
        <v>1</v>
      </c>
      <c r="D105" s="7">
        <v>2014</v>
      </c>
      <c r="E105" s="7">
        <v>4</v>
      </c>
      <c r="F105" s="18" t="s">
        <v>88</v>
      </c>
      <c r="G105" s="7">
        <f t="shared" si="6"/>
        <v>2014</v>
      </c>
      <c r="H105" s="7">
        <f t="shared" si="7"/>
        <v>4</v>
      </c>
    </row>
    <row r="106" spans="1:8">
      <c r="A106" s="49">
        <v>41744</v>
      </c>
      <c r="B106" s="18" t="s">
        <v>89</v>
      </c>
      <c r="C106" s="18">
        <f t="shared" si="5"/>
        <v>2</v>
      </c>
      <c r="D106" s="7">
        <v>2014</v>
      </c>
      <c r="E106" s="7">
        <v>4</v>
      </c>
      <c r="F106" s="18" t="s">
        <v>88</v>
      </c>
      <c r="G106" s="7">
        <f t="shared" si="6"/>
        <v>2014</v>
      </c>
      <c r="H106" s="7">
        <f t="shared" si="7"/>
        <v>4</v>
      </c>
    </row>
    <row r="107" spans="1:8">
      <c r="A107" s="49">
        <v>41745</v>
      </c>
      <c r="B107" s="18" t="s">
        <v>89</v>
      </c>
      <c r="C107" s="18">
        <f t="shared" si="5"/>
        <v>3</v>
      </c>
      <c r="D107" s="7">
        <v>2014</v>
      </c>
      <c r="E107" s="7">
        <v>4</v>
      </c>
      <c r="F107" s="18" t="s">
        <v>88</v>
      </c>
      <c r="G107" s="7">
        <f t="shared" si="6"/>
        <v>2014</v>
      </c>
      <c r="H107" s="7">
        <f t="shared" si="7"/>
        <v>4</v>
      </c>
    </row>
    <row r="108" spans="1:8">
      <c r="A108" s="49">
        <v>41746</v>
      </c>
      <c r="B108" s="18" t="s">
        <v>89</v>
      </c>
      <c r="C108" s="18">
        <f t="shared" si="5"/>
        <v>4</v>
      </c>
      <c r="D108" s="7">
        <v>2014</v>
      </c>
      <c r="E108" s="7">
        <v>4</v>
      </c>
      <c r="F108" s="18" t="s">
        <v>88</v>
      </c>
      <c r="G108" s="7">
        <f t="shared" si="6"/>
        <v>2014</v>
      </c>
      <c r="H108" s="7">
        <f t="shared" si="7"/>
        <v>4</v>
      </c>
    </row>
    <row r="109" spans="1:8">
      <c r="A109" s="49">
        <v>41747</v>
      </c>
      <c r="B109" s="18" t="s">
        <v>89</v>
      </c>
      <c r="C109" s="18">
        <f t="shared" si="5"/>
        <v>5</v>
      </c>
      <c r="D109" s="7">
        <v>2014</v>
      </c>
      <c r="E109" s="7">
        <v>4</v>
      </c>
      <c r="F109" s="18" t="s">
        <v>88</v>
      </c>
      <c r="G109" s="7">
        <f t="shared" si="6"/>
        <v>2014</v>
      </c>
      <c r="H109" s="7">
        <f t="shared" si="7"/>
        <v>4</v>
      </c>
    </row>
    <row r="110" spans="1:8">
      <c r="A110" s="49">
        <v>41748</v>
      </c>
      <c r="B110" s="18" t="s">
        <v>90</v>
      </c>
      <c r="C110" s="18">
        <f t="shared" si="5"/>
        <v>6</v>
      </c>
      <c r="D110" s="7">
        <v>2014</v>
      </c>
      <c r="E110" s="7">
        <v>4</v>
      </c>
      <c r="F110" s="18" t="s">
        <v>88</v>
      </c>
      <c r="G110" s="7">
        <f t="shared" si="6"/>
        <v>2014</v>
      </c>
      <c r="H110" s="7">
        <f t="shared" si="7"/>
        <v>4</v>
      </c>
    </row>
    <row r="111" spans="1:8">
      <c r="A111" s="49">
        <v>41749</v>
      </c>
      <c r="B111" s="18" t="s">
        <v>90</v>
      </c>
      <c r="C111" s="18">
        <f t="shared" si="5"/>
        <v>7</v>
      </c>
      <c r="D111" s="7">
        <v>2014</v>
      </c>
      <c r="E111" s="7">
        <v>4</v>
      </c>
      <c r="F111" s="18" t="s">
        <v>88</v>
      </c>
      <c r="G111" s="7">
        <f t="shared" si="6"/>
        <v>2014</v>
      </c>
      <c r="H111" s="7">
        <f t="shared" si="7"/>
        <v>4</v>
      </c>
    </row>
    <row r="112" spans="1:8">
      <c r="A112" s="49">
        <v>41750</v>
      </c>
      <c r="B112" s="18" t="s">
        <v>89</v>
      </c>
      <c r="C112" s="18">
        <f t="shared" si="5"/>
        <v>1</v>
      </c>
      <c r="D112" s="7">
        <v>2014</v>
      </c>
      <c r="E112" s="7">
        <v>4</v>
      </c>
      <c r="F112" s="18" t="s">
        <v>88</v>
      </c>
      <c r="G112" s="7">
        <f t="shared" si="6"/>
        <v>2014</v>
      </c>
      <c r="H112" s="7">
        <f t="shared" si="7"/>
        <v>4</v>
      </c>
    </row>
    <row r="113" spans="1:8">
      <c r="A113" s="49">
        <v>41751</v>
      </c>
      <c r="B113" s="18" t="s">
        <v>89</v>
      </c>
      <c r="C113" s="18">
        <f t="shared" si="5"/>
        <v>2</v>
      </c>
      <c r="D113" s="7">
        <v>2014</v>
      </c>
      <c r="E113" s="7">
        <v>4</v>
      </c>
      <c r="F113" s="18" t="s">
        <v>88</v>
      </c>
      <c r="G113" s="7">
        <f t="shared" si="6"/>
        <v>2014</v>
      </c>
      <c r="H113" s="7">
        <f t="shared" si="7"/>
        <v>4</v>
      </c>
    </row>
    <row r="114" spans="1:8">
      <c r="A114" s="49">
        <v>41752</v>
      </c>
      <c r="B114" s="18" t="s">
        <v>89</v>
      </c>
      <c r="C114" s="18">
        <f t="shared" si="5"/>
        <v>3</v>
      </c>
      <c r="D114" s="7">
        <v>2014</v>
      </c>
      <c r="E114" s="7">
        <v>4</v>
      </c>
      <c r="F114" s="18" t="s">
        <v>88</v>
      </c>
      <c r="G114" s="7">
        <f t="shared" si="6"/>
        <v>2014</v>
      </c>
      <c r="H114" s="7">
        <f t="shared" si="7"/>
        <v>4</v>
      </c>
    </row>
    <row r="115" spans="1:8">
      <c r="A115" s="49">
        <v>41753</v>
      </c>
      <c r="B115" s="18" t="s">
        <v>89</v>
      </c>
      <c r="C115" s="18">
        <f t="shared" si="5"/>
        <v>4</v>
      </c>
      <c r="D115" s="7">
        <v>2014</v>
      </c>
      <c r="E115" s="7">
        <v>4</v>
      </c>
      <c r="F115" s="18" t="s">
        <v>94</v>
      </c>
      <c r="G115" s="7">
        <f t="shared" si="6"/>
        <v>2014</v>
      </c>
      <c r="H115" s="7">
        <f t="shared" si="7"/>
        <v>4</v>
      </c>
    </row>
    <row r="116" spans="1:8">
      <c r="A116" s="49">
        <v>41754</v>
      </c>
      <c r="B116" s="18" t="s">
        <v>89</v>
      </c>
      <c r="C116" s="18">
        <f t="shared" si="5"/>
        <v>5</v>
      </c>
      <c r="D116" s="7">
        <v>2014</v>
      </c>
      <c r="E116" s="7">
        <v>5</v>
      </c>
      <c r="F116" s="18" t="s">
        <v>88</v>
      </c>
      <c r="G116" s="7">
        <f t="shared" si="6"/>
        <v>2014</v>
      </c>
      <c r="H116" s="7">
        <f t="shared" si="7"/>
        <v>4</v>
      </c>
    </row>
    <row r="117" spans="1:8">
      <c r="A117" s="49">
        <v>41755</v>
      </c>
      <c r="B117" s="18" t="s">
        <v>90</v>
      </c>
      <c r="C117" s="18">
        <f t="shared" si="5"/>
        <v>6</v>
      </c>
      <c r="D117" s="7">
        <v>2014</v>
      </c>
      <c r="E117" s="7">
        <v>5</v>
      </c>
      <c r="F117" s="18" t="s">
        <v>88</v>
      </c>
      <c r="G117" s="7">
        <f t="shared" si="6"/>
        <v>2014</v>
      </c>
      <c r="H117" s="7">
        <f t="shared" si="7"/>
        <v>4</v>
      </c>
    </row>
    <row r="118" spans="1:8">
      <c r="A118" s="49">
        <v>41756</v>
      </c>
      <c r="B118" s="18" t="s">
        <v>90</v>
      </c>
      <c r="C118" s="18">
        <f t="shared" si="5"/>
        <v>7</v>
      </c>
      <c r="D118" s="7">
        <v>2014</v>
      </c>
      <c r="E118" s="7">
        <v>5</v>
      </c>
      <c r="F118" s="18" t="s">
        <v>88</v>
      </c>
      <c r="G118" s="7">
        <f t="shared" si="6"/>
        <v>2014</v>
      </c>
      <c r="H118" s="7">
        <f t="shared" si="7"/>
        <v>4</v>
      </c>
    </row>
    <row r="119" spans="1:8">
      <c r="A119" s="49">
        <v>41757</v>
      </c>
      <c r="B119" s="18" t="s">
        <v>89</v>
      </c>
      <c r="C119" s="18">
        <f t="shared" si="5"/>
        <v>1</v>
      </c>
      <c r="D119" s="7">
        <v>2014</v>
      </c>
      <c r="E119" s="7">
        <v>5</v>
      </c>
      <c r="F119" s="18" t="s">
        <v>88</v>
      </c>
      <c r="G119" s="7">
        <f t="shared" si="6"/>
        <v>2014</v>
      </c>
      <c r="H119" s="7">
        <f t="shared" si="7"/>
        <v>4</v>
      </c>
    </row>
    <row r="120" spans="1:8">
      <c r="A120" s="49">
        <v>41758</v>
      </c>
      <c r="B120" s="18" t="s">
        <v>89</v>
      </c>
      <c r="C120" s="18">
        <f t="shared" si="5"/>
        <v>2</v>
      </c>
      <c r="D120" s="7">
        <v>2014</v>
      </c>
      <c r="E120" s="7">
        <v>5</v>
      </c>
      <c r="F120" s="18" t="s">
        <v>88</v>
      </c>
      <c r="G120" s="7">
        <f t="shared" si="6"/>
        <v>2014</v>
      </c>
      <c r="H120" s="7">
        <f t="shared" si="7"/>
        <v>4</v>
      </c>
    </row>
    <row r="121" spans="1:8">
      <c r="A121" s="49">
        <v>41759</v>
      </c>
      <c r="B121" s="18" t="s">
        <v>89</v>
      </c>
      <c r="C121" s="18">
        <f t="shared" si="5"/>
        <v>3</v>
      </c>
      <c r="D121" s="7">
        <v>2014</v>
      </c>
      <c r="E121" s="7">
        <v>5</v>
      </c>
      <c r="F121" s="18" t="s">
        <v>88</v>
      </c>
      <c r="G121" s="7">
        <f t="shared" si="6"/>
        <v>2014</v>
      </c>
      <c r="H121" s="7">
        <f t="shared" si="7"/>
        <v>4</v>
      </c>
    </row>
    <row r="122" spans="1:8">
      <c r="A122" s="49">
        <v>41760</v>
      </c>
      <c r="B122" s="18" t="s">
        <v>87</v>
      </c>
      <c r="C122" s="18">
        <f t="shared" si="5"/>
        <v>4</v>
      </c>
      <c r="D122" s="7">
        <v>2014</v>
      </c>
      <c r="E122" s="7">
        <v>5</v>
      </c>
      <c r="F122" s="18" t="s">
        <v>88</v>
      </c>
      <c r="G122" s="7">
        <f t="shared" si="6"/>
        <v>2014</v>
      </c>
      <c r="H122" s="7">
        <f t="shared" si="7"/>
        <v>5</v>
      </c>
    </row>
    <row r="123" spans="1:8">
      <c r="A123" s="49">
        <v>41761</v>
      </c>
      <c r="B123" s="18" t="s">
        <v>90</v>
      </c>
      <c r="C123" s="18">
        <f t="shared" si="5"/>
        <v>5</v>
      </c>
      <c r="D123" s="7">
        <v>2014</v>
      </c>
      <c r="E123" s="7">
        <v>5</v>
      </c>
      <c r="F123" s="18" t="s">
        <v>88</v>
      </c>
      <c r="G123" s="7">
        <f t="shared" si="6"/>
        <v>2014</v>
      </c>
      <c r="H123" s="7">
        <f t="shared" si="7"/>
        <v>5</v>
      </c>
    </row>
    <row r="124" spans="1:8">
      <c r="A124" s="49">
        <v>41762</v>
      </c>
      <c r="B124" s="18" t="s">
        <v>90</v>
      </c>
      <c r="C124" s="18">
        <f t="shared" si="5"/>
        <v>6</v>
      </c>
      <c r="D124" s="7">
        <v>2014</v>
      </c>
      <c r="E124" s="7">
        <v>5</v>
      </c>
      <c r="F124" s="18" t="s">
        <v>88</v>
      </c>
      <c r="G124" s="7">
        <f t="shared" si="6"/>
        <v>2014</v>
      </c>
      <c r="H124" s="7">
        <f t="shared" si="7"/>
        <v>5</v>
      </c>
    </row>
    <row r="125" spans="1:8">
      <c r="A125" s="49">
        <v>41763</v>
      </c>
      <c r="B125" s="18" t="s">
        <v>89</v>
      </c>
      <c r="C125" s="18">
        <f t="shared" si="5"/>
        <v>7</v>
      </c>
      <c r="D125" s="7">
        <v>2014</v>
      </c>
      <c r="E125" s="7">
        <v>5</v>
      </c>
      <c r="F125" s="18" t="s">
        <v>88</v>
      </c>
      <c r="G125" s="7">
        <f t="shared" si="6"/>
        <v>2014</v>
      </c>
      <c r="H125" s="7">
        <f t="shared" si="7"/>
        <v>5</v>
      </c>
    </row>
    <row r="126" spans="1:8">
      <c r="A126" s="49">
        <v>41764</v>
      </c>
      <c r="B126" s="18" t="s">
        <v>89</v>
      </c>
      <c r="C126" s="18">
        <f t="shared" si="5"/>
        <v>1</v>
      </c>
      <c r="D126" s="7">
        <v>2014</v>
      </c>
      <c r="E126" s="7">
        <v>5</v>
      </c>
      <c r="F126" s="18" t="s">
        <v>88</v>
      </c>
      <c r="G126" s="7">
        <f t="shared" si="6"/>
        <v>2014</v>
      </c>
      <c r="H126" s="7">
        <f t="shared" si="7"/>
        <v>5</v>
      </c>
    </row>
    <row r="127" spans="1:8">
      <c r="A127" s="49">
        <v>41765</v>
      </c>
      <c r="B127" s="18" t="s">
        <v>89</v>
      </c>
      <c r="C127" s="18">
        <f t="shared" si="5"/>
        <v>2</v>
      </c>
      <c r="D127" s="7">
        <v>2014</v>
      </c>
      <c r="E127" s="7">
        <v>5</v>
      </c>
      <c r="F127" s="18" t="s">
        <v>88</v>
      </c>
      <c r="G127" s="7">
        <f t="shared" si="6"/>
        <v>2014</v>
      </c>
      <c r="H127" s="7">
        <f t="shared" si="7"/>
        <v>5</v>
      </c>
    </row>
    <row r="128" spans="1:8">
      <c r="A128" s="49">
        <v>41766</v>
      </c>
      <c r="B128" s="18" t="s">
        <v>89</v>
      </c>
      <c r="C128" s="18">
        <f t="shared" si="5"/>
        <v>3</v>
      </c>
      <c r="D128" s="7">
        <v>2014</v>
      </c>
      <c r="E128" s="7">
        <v>5</v>
      </c>
      <c r="F128" s="18" t="s">
        <v>88</v>
      </c>
      <c r="G128" s="7">
        <f t="shared" si="6"/>
        <v>2014</v>
      </c>
      <c r="H128" s="7">
        <f t="shared" si="7"/>
        <v>5</v>
      </c>
    </row>
    <row r="129" spans="1:8">
      <c r="A129" s="49">
        <v>41767</v>
      </c>
      <c r="B129" s="18" t="s">
        <v>89</v>
      </c>
      <c r="C129" s="18">
        <f t="shared" si="5"/>
        <v>4</v>
      </c>
      <c r="D129" s="7">
        <v>2014</v>
      </c>
      <c r="E129" s="7">
        <v>5</v>
      </c>
      <c r="F129" s="18" t="s">
        <v>88</v>
      </c>
      <c r="G129" s="7">
        <f t="shared" si="6"/>
        <v>2014</v>
      </c>
      <c r="H129" s="7">
        <f t="shared" si="7"/>
        <v>5</v>
      </c>
    </row>
    <row r="130" spans="1:8">
      <c r="A130" s="49">
        <v>41768</v>
      </c>
      <c r="B130" s="18" t="s">
        <v>89</v>
      </c>
      <c r="C130" s="18">
        <f t="shared" ref="C130:C193" si="8">WEEKDAY(A130,2)</f>
        <v>5</v>
      </c>
      <c r="D130" s="7">
        <v>2014</v>
      </c>
      <c r="E130" s="7">
        <v>5</v>
      </c>
      <c r="F130" s="18" t="s">
        <v>88</v>
      </c>
      <c r="G130" s="7">
        <f t="shared" ref="G130:G193" si="9">YEAR(A130)</f>
        <v>2014</v>
      </c>
      <c r="H130" s="7">
        <f t="shared" ref="H130:H193" si="10">MONTH(A130)</f>
        <v>5</v>
      </c>
    </row>
    <row r="131" spans="1:8">
      <c r="A131" s="49">
        <v>41769</v>
      </c>
      <c r="B131" s="18" t="s">
        <v>90</v>
      </c>
      <c r="C131" s="18">
        <f t="shared" si="8"/>
        <v>6</v>
      </c>
      <c r="D131" s="7">
        <v>2014</v>
      </c>
      <c r="E131" s="7">
        <v>5</v>
      </c>
      <c r="F131" s="18" t="s">
        <v>88</v>
      </c>
      <c r="G131" s="7">
        <f t="shared" si="9"/>
        <v>2014</v>
      </c>
      <c r="H131" s="7">
        <f t="shared" si="10"/>
        <v>5</v>
      </c>
    </row>
    <row r="132" spans="1:8">
      <c r="A132" s="49">
        <v>41770</v>
      </c>
      <c r="B132" s="18" t="s">
        <v>90</v>
      </c>
      <c r="C132" s="18">
        <f t="shared" si="8"/>
        <v>7</v>
      </c>
      <c r="D132" s="7">
        <v>2014</v>
      </c>
      <c r="E132" s="7">
        <v>5</v>
      </c>
      <c r="F132" s="18" t="s">
        <v>88</v>
      </c>
      <c r="G132" s="7">
        <f t="shared" si="9"/>
        <v>2014</v>
      </c>
      <c r="H132" s="7">
        <f t="shared" si="10"/>
        <v>5</v>
      </c>
    </row>
    <row r="133" spans="1:8">
      <c r="A133" s="49">
        <v>41771</v>
      </c>
      <c r="B133" s="18" t="s">
        <v>89</v>
      </c>
      <c r="C133" s="18">
        <f t="shared" si="8"/>
        <v>1</v>
      </c>
      <c r="D133" s="7">
        <v>2014</v>
      </c>
      <c r="E133" s="7">
        <v>5</v>
      </c>
      <c r="F133" s="18" t="s">
        <v>88</v>
      </c>
      <c r="G133" s="7">
        <f t="shared" si="9"/>
        <v>2014</v>
      </c>
      <c r="H133" s="7">
        <f t="shared" si="10"/>
        <v>5</v>
      </c>
    </row>
    <row r="134" spans="1:8">
      <c r="A134" s="49">
        <v>41772</v>
      </c>
      <c r="B134" s="18" t="s">
        <v>89</v>
      </c>
      <c r="C134" s="18">
        <f t="shared" si="8"/>
        <v>2</v>
      </c>
      <c r="D134" s="7">
        <v>2014</v>
      </c>
      <c r="E134" s="7">
        <v>5</v>
      </c>
      <c r="F134" s="18" t="s">
        <v>88</v>
      </c>
      <c r="G134" s="7">
        <f t="shared" si="9"/>
        <v>2014</v>
      </c>
      <c r="H134" s="7">
        <f t="shared" si="10"/>
        <v>5</v>
      </c>
    </row>
    <row r="135" spans="1:8">
      <c r="A135" s="49">
        <v>41773</v>
      </c>
      <c r="B135" s="18" t="s">
        <v>89</v>
      </c>
      <c r="C135" s="18">
        <f t="shared" si="8"/>
        <v>3</v>
      </c>
      <c r="D135" s="7">
        <v>2014</v>
      </c>
      <c r="E135" s="7">
        <v>5</v>
      </c>
      <c r="F135" s="18" t="s">
        <v>88</v>
      </c>
      <c r="G135" s="7">
        <f t="shared" si="9"/>
        <v>2014</v>
      </c>
      <c r="H135" s="7">
        <f t="shared" si="10"/>
        <v>5</v>
      </c>
    </row>
    <row r="136" spans="1:8">
      <c r="A136" s="49">
        <v>41774</v>
      </c>
      <c r="B136" s="18" t="s">
        <v>89</v>
      </c>
      <c r="C136" s="18">
        <f t="shared" si="8"/>
        <v>4</v>
      </c>
      <c r="D136" s="7">
        <v>2014</v>
      </c>
      <c r="E136" s="7">
        <v>5</v>
      </c>
      <c r="F136" s="18" t="s">
        <v>88</v>
      </c>
      <c r="G136" s="7">
        <f t="shared" si="9"/>
        <v>2014</v>
      </c>
      <c r="H136" s="7">
        <f t="shared" si="10"/>
        <v>5</v>
      </c>
    </row>
    <row r="137" spans="1:8">
      <c r="A137" s="49">
        <v>41775</v>
      </c>
      <c r="B137" s="18" t="s">
        <v>89</v>
      </c>
      <c r="C137" s="18">
        <f t="shared" si="8"/>
        <v>5</v>
      </c>
      <c r="D137" s="7">
        <v>2014</v>
      </c>
      <c r="E137" s="7">
        <v>5</v>
      </c>
      <c r="F137" s="18" t="s">
        <v>88</v>
      </c>
      <c r="G137" s="7">
        <f t="shared" si="9"/>
        <v>2014</v>
      </c>
      <c r="H137" s="7">
        <f t="shared" si="10"/>
        <v>5</v>
      </c>
    </row>
    <row r="138" spans="1:8">
      <c r="A138" s="49">
        <v>41776</v>
      </c>
      <c r="B138" s="18" t="s">
        <v>90</v>
      </c>
      <c r="C138" s="18">
        <f t="shared" si="8"/>
        <v>6</v>
      </c>
      <c r="D138" s="7">
        <v>2014</v>
      </c>
      <c r="E138" s="7">
        <v>5</v>
      </c>
      <c r="F138" s="18" t="s">
        <v>88</v>
      </c>
      <c r="G138" s="7">
        <f t="shared" si="9"/>
        <v>2014</v>
      </c>
      <c r="H138" s="7">
        <f t="shared" si="10"/>
        <v>5</v>
      </c>
    </row>
    <row r="139" spans="1:8">
      <c r="A139" s="49">
        <v>41777</v>
      </c>
      <c r="B139" s="18" t="s">
        <v>90</v>
      </c>
      <c r="C139" s="18">
        <f t="shared" si="8"/>
        <v>7</v>
      </c>
      <c r="D139" s="7">
        <v>2014</v>
      </c>
      <c r="E139" s="7">
        <v>5</v>
      </c>
      <c r="F139" s="18" t="s">
        <v>88</v>
      </c>
      <c r="G139" s="7">
        <f t="shared" si="9"/>
        <v>2014</v>
      </c>
      <c r="H139" s="7">
        <f t="shared" si="10"/>
        <v>5</v>
      </c>
    </row>
    <row r="140" spans="1:8">
      <c r="A140" s="49">
        <v>41778</v>
      </c>
      <c r="B140" s="18" t="s">
        <v>89</v>
      </c>
      <c r="C140" s="18">
        <f t="shared" si="8"/>
        <v>1</v>
      </c>
      <c r="D140" s="7">
        <v>2014</v>
      </c>
      <c r="E140" s="7">
        <v>5</v>
      </c>
      <c r="F140" s="18" t="s">
        <v>88</v>
      </c>
      <c r="G140" s="7">
        <f t="shared" si="9"/>
        <v>2014</v>
      </c>
      <c r="H140" s="7">
        <f t="shared" si="10"/>
        <v>5</v>
      </c>
    </row>
    <row r="141" spans="1:8">
      <c r="A141" s="49">
        <v>41779</v>
      </c>
      <c r="B141" s="18" t="s">
        <v>89</v>
      </c>
      <c r="C141" s="18">
        <f t="shared" si="8"/>
        <v>2</v>
      </c>
      <c r="D141" s="7">
        <v>2014</v>
      </c>
      <c r="E141" s="7">
        <v>5</v>
      </c>
      <c r="F141" s="18" t="s">
        <v>88</v>
      </c>
      <c r="G141" s="7">
        <f t="shared" si="9"/>
        <v>2014</v>
      </c>
      <c r="H141" s="7">
        <f t="shared" si="10"/>
        <v>5</v>
      </c>
    </row>
    <row r="142" spans="1:8">
      <c r="A142" s="49">
        <v>41780</v>
      </c>
      <c r="B142" s="18" t="s">
        <v>89</v>
      </c>
      <c r="C142" s="18">
        <f t="shared" si="8"/>
        <v>3</v>
      </c>
      <c r="D142" s="7">
        <v>2014</v>
      </c>
      <c r="E142" s="7">
        <v>5</v>
      </c>
      <c r="F142" s="18" t="s">
        <v>88</v>
      </c>
      <c r="G142" s="7">
        <f t="shared" si="9"/>
        <v>2014</v>
      </c>
      <c r="H142" s="7">
        <f t="shared" si="10"/>
        <v>5</v>
      </c>
    </row>
    <row r="143" spans="1:8">
      <c r="A143" s="49">
        <v>41781</v>
      </c>
      <c r="B143" s="18" t="s">
        <v>89</v>
      </c>
      <c r="C143" s="18">
        <f t="shared" si="8"/>
        <v>4</v>
      </c>
      <c r="D143" s="7">
        <v>2014</v>
      </c>
      <c r="E143" s="7">
        <v>5</v>
      </c>
      <c r="F143" s="18" t="s">
        <v>88</v>
      </c>
      <c r="G143" s="7">
        <f t="shared" si="9"/>
        <v>2014</v>
      </c>
      <c r="H143" s="7">
        <f t="shared" si="10"/>
        <v>5</v>
      </c>
    </row>
    <row r="144" spans="1:8">
      <c r="A144" s="49">
        <v>41782</v>
      </c>
      <c r="B144" s="18" t="s">
        <v>89</v>
      </c>
      <c r="C144" s="18">
        <f t="shared" si="8"/>
        <v>5</v>
      </c>
      <c r="D144" s="7">
        <v>2014</v>
      </c>
      <c r="E144" s="7">
        <v>5</v>
      </c>
      <c r="F144" s="18" t="s">
        <v>88</v>
      </c>
      <c r="G144" s="7">
        <f t="shared" si="9"/>
        <v>2014</v>
      </c>
      <c r="H144" s="7">
        <f t="shared" si="10"/>
        <v>5</v>
      </c>
    </row>
    <row r="145" spans="1:8">
      <c r="A145" s="49">
        <v>41783</v>
      </c>
      <c r="B145" s="18" t="s">
        <v>90</v>
      </c>
      <c r="C145" s="18">
        <f t="shared" si="8"/>
        <v>6</v>
      </c>
      <c r="D145" s="7">
        <v>2014</v>
      </c>
      <c r="E145" s="7">
        <v>5</v>
      </c>
      <c r="F145" s="18" t="s">
        <v>88</v>
      </c>
      <c r="G145" s="7">
        <f t="shared" si="9"/>
        <v>2014</v>
      </c>
      <c r="H145" s="7">
        <f t="shared" si="10"/>
        <v>5</v>
      </c>
    </row>
    <row r="146" spans="1:8">
      <c r="A146" s="49">
        <v>41784</v>
      </c>
      <c r="B146" s="18" t="s">
        <v>90</v>
      </c>
      <c r="C146" s="18">
        <f t="shared" si="8"/>
        <v>7</v>
      </c>
      <c r="D146" s="7">
        <v>2014</v>
      </c>
      <c r="E146" s="7">
        <v>5</v>
      </c>
      <c r="F146" s="18" t="s">
        <v>88</v>
      </c>
      <c r="G146" s="7">
        <f t="shared" si="9"/>
        <v>2014</v>
      </c>
      <c r="H146" s="7">
        <f t="shared" si="10"/>
        <v>5</v>
      </c>
    </row>
    <row r="147" spans="1:8">
      <c r="A147" s="49">
        <v>41785</v>
      </c>
      <c r="B147" s="18" t="s">
        <v>89</v>
      </c>
      <c r="C147" s="18">
        <f t="shared" si="8"/>
        <v>1</v>
      </c>
      <c r="D147" s="7">
        <v>2014</v>
      </c>
      <c r="E147" s="7">
        <v>5</v>
      </c>
      <c r="F147" s="18" t="s">
        <v>94</v>
      </c>
      <c r="G147" s="7">
        <f t="shared" si="9"/>
        <v>2014</v>
      </c>
      <c r="H147" s="7">
        <f t="shared" si="10"/>
        <v>5</v>
      </c>
    </row>
    <row r="148" spans="1:8">
      <c r="A148" s="49">
        <v>41786</v>
      </c>
      <c r="B148" s="18" t="s">
        <v>89</v>
      </c>
      <c r="C148" s="18">
        <f t="shared" si="8"/>
        <v>2</v>
      </c>
      <c r="D148" s="7">
        <v>2014</v>
      </c>
      <c r="E148" s="7">
        <v>6</v>
      </c>
      <c r="F148" s="18" t="s">
        <v>88</v>
      </c>
      <c r="G148" s="7">
        <f t="shared" si="9"/>
        <v>2014</v>
      </c>
      <c r="H148" s="7">
        <f t="shared" si="10"/>
        <v>5</v>
      </c>
    </row>
    <row r="149" spans="1:8">
      <c r="A149" s="49">
        <v>41787</v>
      </c>
      <c r="B149" s="18" t="s">
        <v>89</v>
      </c>
      <c r="C149" s="18">
        <f t="shared" si="8"/>
        <v>3</v>
      </c>
      <c r="D149" s="7">
        <v>2014</v>
      </c>
      <c r="E149" s="7">
        <v>6</v>
      </c>
      <c r="F149" s="18" t="s">
        <v>88</v>
      </c>
      <c r="G149" s="7">
        <f t="shared" si="9"/>
        <v>2014</v>
      </c>
      <c r="H149" s="7">
        <f t="shared" si="10"/>
        <v>5</v>
      </c>
    </row>
    <row r="150" spans="1:8">
      <c r="A150" s="49">
        <v>41788</v>
      </c>
      <c r="B150" s="18" t="s">
        <v>89</v>
      </c>
      <c r="C150" s="18">
        <f t="shared" si="8"/>
        <v>4</v>
      </c>
      <c r="D150" s="7">
        <v>2014</v>
      </c>
      <c r="E150" s="7">
        <v>6</v>
      </c>
      <c r="F150" s="18" t="s">
        <v>88</v>
      </c>
      <c r="G150" s="7">
        <f t="shared" si="9"/>
        <v>2014</v>
      </c>
      <c r="H150" s="7">
        <f t="shared" si="10"/>
        <v>5</v>
      </c>
    </row>
    <row r="151" spans="1:8">
      <c r="A151" s="49">
        <v>41789</v>
      </c>
      <c r="B151" s="18" t="s">
        <v>89</v>
      </c>
      <c r="C151" s="18">
        <f t="shared" si="8"/>
        <v>5</v>
      </c>
      <c r="D151" s="7">
        <v>2014</v>
      </c>
      <c r="E151" s="7">
        <v>6</v>
      </c>
      <c r="F151" s="18" t="s">
        <v>88</v>
      </c>
      <c r="G151" s="7">
        <f t="shared" si="9"/>
        <v>2014</v>
      </c>
      <c r="H151" s="7">
        <f t="shared" si="10"/>
        <v>5</v>
      </c>
    </row>
    <row r="152" spans="1:8">
      <c r="A152" s="49">
        <v>41790</v>
      </c>
      <c r="B152" s="18" t="s">
        <v>90</v>
      </c>
      <c r="C152" s="18">
        <f t="shared" si="8"/>
        <v>6</v>
      </c>
      <c r="D152" s="7">
        <v>2014</v>
      </c>
      <c r="E152" s="7">
        <v>6</v>
      </c>
      <c r="F152" s="18" t="s">
        <v>88</v>
      </c>
      <c r="G152" s="7">
        <f t="shared" si="9"/>
        <v>2014</v>
      </c>
      <c r="H152" s="7">
        <f t="shared" si="10"/>
        <v>5</v>
      </c>
    </row>
    <row r="153" spans="1:8">
      <c r="A153" s="49">
        <v>41791</v>
      </c>
      <c r="B153" s="18" t="s">
        <v>90</v>
      </c>
      <c r="C153" s="18">
        <f t="shared" si="8"/>
        <v>7</v>
      </c>
      <c r="D153" s="7">
        <v>2014</v>
      </c>
      <c r="E153" s="7">
        <v>6</v>
      </c>
      <c r="F153" s="18" t="s">
        <v>88</v>
      </c>
      <c r="G153" s="7">
        <f t="shared" si="9"/>
        <v>2014</v>
      </c>
      <c r="H153" s="7">
        <f t="shared" si="10"/>
        <v>6</v>
      </c>
    </row>
    <row r="154" spans="1:8">
      <c r="A154" s="49">
        <v>41792</v>
      </c>
      <c r="B154" s="18" t="s">
        <v>87</v>
      </c>
      <c r="C154" s="18">
        <f t="shared" si="8"/>
        <v>1</v>
      </c>
      <c r="D154" s="7">
        <v>2014</v>
      </c>
      <c r="E154" s="7">
        <v>6</v>
      </c>
      <c r="F154" s="18" t="s">
        <v>88</v>
      </c>
      <c r="G154" s="7">
        <f t="shared" si="9"/>
        <v>2014</v>
      </c>
      <c r="H154" s="7">
        <f t="shared" si="10"/>
        <v>6</v>
      </c>
    </row>
    <row r="155" spans="1:8">
      <c r="A155" s="49">
        <v>41793</v>
      </c>
      <c r="B155" s="18" t="s">
        <v>89</v>
      </c>
      <c r="C155" s="18">
        <f t="shared" si="8"/>
        <v>2</v>
      </c>
      <c r="D155" s="7">
        <v>2014</v>
      </c>
      <c r="E155" s="7">
        <v>6</v>
      </c>
      <c r="F155" s="18" t="s">
        <v>88</v>
      </c>
      <c r="G155" s="7">
        <f t="shared" si="9"/>
        <v>2014</v>
      </c>
      <c r="H155" s="7">
        <f t="shared" si="10"/>
        <v>6</v>
      </c>
    </row>
    <row r="156" spans="1:8">
      <c r="A156" s="49">
        <v>41794</v>
      </c>
      <c r="B156" s="18" t="s">
        <v>89</v>
      </c>
      <c r="C156" s="18">
        <f t="shared" si="8"/>
        <v>3</v>
      </c>
      <c r="D156" s="7">
        <v>2014</v>
      </c>
      <c r="E156" s="7">
        <v>6</v>
      </c>
      <c r="F156" s="18" t="s">
        <v>88</v>
      </c>
      <c r="G156" s="7">
        <f t="shared" si="9"/>
        <v>2014</v>
      </c>
      <c r="H156" s="7">
        <f t="shared" si="10"/>
        <v>6</v>
      </c>
    </row>
    <row r="157" spans="1:8">
      <c r="A157" s="49">
        <v>41795</v>
      </c>
      <c r="B157" s="18" t="s">
        <v>89</v>
      </c>
      <c r="C157" s="18">
        <f t="shared" si="8"/>
        <v>4</v>
      </c>
      <c r="D157" s="7">
        <v>2014</v>
      </c>
      <c r="E157" s="7">
        <v>6</v>
      </c>
      <c r="F157" s="18" t="s">
        <v>88</v>
      </c>
      <c r="G157" s="7">
        <f t="shared" si="9"/>
        <v>2014</v>
      </c>
      <c r="H157" s="7">
        <f t="shared" si="10"/>
        <v>6</v>
      </c>
    </row>
    <row r="158" spans="1:8">
      <c r="A158" s="49">
        <v>41796</v>
      </c>
      <c r="B158" s="18" t="s">
        <v>89</v>
      </c>
      <c r="C158" s="18">
        <f t="shared" si="8"/>
        <v>5</v>
      </c>
      <c r="D158" s="7">
        <v>2014</v>
      </c>
      <c r="E158" s="7">
        <v>6</v>
      </c>
      <c r="F158" s="18" t="s">
        <v>88</v>
      </c>
      <c r="G158" s="7">
        <f t="shared" si="9"/>
        <v>2014</v>
      </c>
      <c r="H158" s="7">
        <f t="shared" si="10"/>
        <v>6</v>
      </c>
    </row>
    <row r="159" spans="1:8">
      <c r="A159" s="49">
        <v>41797</v>
      </c>
      <c r="B159" s="18" t="s">
        <v>90</v>
      </c>
      <c r="C159" s="18">
        <f t="shared" si="8"/>
        <v>6</v>
      </c>
      <c r="D159" s="7">
        <v>2014</v>
      </c>
      <c r="E159" s="7">
        <v>6</v>
      </c>
      <c r="F159" s="18" t="s">
        <v>88</v>
      </c>
      <c r="G159" s="7">
        <f t="shared" si="9"/>
        <v>2014</v>
      </c>
      <c r="H159" s="7">
        <f t="shared" si="10"/>
        <v>6</v>
      </c>
    </row>
    <row r="160" spans="1:8">
      <c r="A160" s="49">
        <v>41798</v>
      </c>
      <c r="B160" s="18" t="s">
        <v>90</v>
      </c>
      <c r="C160" s="18">
        <f t="shared" si="8"/>
        <v>7</v>
      </c>
      <c r="D160" s="7">
        <v>2014</v>
      </c>
      <c r="E160" s="7">
        <v>6</v>
      </c>
      <c r="F160" s="18" t="s">
        <v>88</v>
      </c>
      <c r="G160" s="7">
        <f t="shared" si="9"/>
        <v>2014</v>
      </c>
      <c r="H160" s="7">
        <f t="shared" si="10"/>
        <v>6</v>
      </c>
    </row>
    <row r="161" spans="1:8">
      <c r="A161" s="49">
        <v>41799</v>
      </c>
      <c r="B161" s="18" t="s">
        <v>89</v>
      </c>
      <c r="C161" s="18">
        <f t="shared" si="8"/>
        <v>1</v>
      </c>
      <c r="D161" s="7">
        <v>2014</v>
      </c>
      <c r="E161" s="7">
        <v>6</v>
      </c>
      <c r="F161" s="18" t="s">
        <v>88</v>
      </c>
      <c r="G161" s="7">
        <f t="shared" si="9"/>
        <v>2014</v>
      </c>
      <c r="H161" s="7">
        <f t="shared" si="10"/>
        <v>6</v>
      </c>
    </row>
    <row r="162" spans="1:8">
      <c r="A162" s="49">
        <v>41800</v>
      </c>
      <c r="B162" s="18" t="s">
        <v>89</v>
      </c>
      <c r="C162" s="18">
        <f t="shared" si="8"/>
        <v>2</v>
      </c>
      <c r="D162" s="7">
        <v>2014</v>
      </c>
      <c r="E162" s="7">
        <v>6</v>
      </c>
      <c r="F162" s="18" t="s">
        <v>88</v>
      </c>
      <c r="G162" s="7">
        <f t="shared" si="9"/>
        <v>2014</v>
      </c>
      <c r="H162" s="7">
        <f t="shared" si="10"/>
        <v>6</v>
      </c>
    </row>
    <row r="163" spans="1:8">
      <c r="A163" s="49">
        <v>41801</v>
      </c>
      <c r="B163" s="18" t="s">
        <v>89</v>
      </c>
      <c r="C163" s="18">
        <f t="shared" si="8"/>
        <v>3</v>
      </c>
      <c r="D163" s="7">
        <v>2014</v>
      </c>
      <c r="E163" s="7">
        <v>6</v>
      </c>
      <c r="F163" s="18" t="s">
        <v>88</v>
      </c>
      <c r="G163" s="7">
        <f t="shared" si="9"/>
        <v>2014</v>
      </c>
      <c r="H163" s="7">
        <f t="shared" si="10"/>
        <v>6</v>
      </c>
    </row>
    <row r="164" spans="1:8">
      <c r="A164" s="49">
        <v>41802</v>
      </c>
      <c r="B164" s="18" t="s">
        <v>89</v>
      </c>
      <c r="C164" s="18">
        <f t="shared" si="8"/>
        <v>4</v>
      </c>
      <c r="D164" s="7">
        <v>2014</v>
      </c>
      <c r="E164" s="7">
        <v>6</v>
      </c>
      <c r="F164" s="18" t="s">
        <v>88</v>
      </c>
      <c r="G164" s="7">
        <f t="shared" si="9"/>
        <v>2014</v>
      </c>
      <c r="H164" s="7">
        <f t="shared" si="10"/>
        <v>6</v>
      </c>
    </row>
    <row r="165" spans="1:8">
      <c r="A165" s="49">
        <v>41803</v>
      </c>
      <c r="B165" s="18" t="s">
        <v>89</v>
      </c>
      <c r="C165" s="18">
        <f t="shared" si="8"/>
        <v>5</v>
      </c>
      <c r="D165" s="7">
        <v>2014</v>
      </c>
      <c r="E165" s="7">
        <v>6</v>
      </c>
      <c r="F165" s="18" t="s">
        <v>88</v>
      </c>
      <c r="G165" s="7">
        <f t="shared" si="9"/>
        <v>2014</v>
      </c>
      <c r="H165" s="7">
        <f t="shared" si="10"/>
        <v>6</v>
      </c>
    </row>
    <row r="166" spans="1:8">
      <c r="A166" s="49">
        <v>41804</v>
      </c>
      <c r="B166" s="18" t="s">
        <v>90</v>
      </c>
      <c r="C166" s="18">
        <f t="shared" si="8"/>
        <v>6</v>
      </c>
      <c r="D166" s="7">
        <v>2014</v>
      </c>
      <c r="E166" s="7">
        <v>6</v>
      </c>
      <c r="F166" s="18" t="s">
        <v>88</v>
      </c>
      <c r="G166" s="7">
        <f t="shared" si="9"/>
        <v>2014</v>
      </c>
      <c r="H166" s="7">
        <f t="shared" si="10"/>
        <v>6</v>
      </c>
    </row>
    <row r="167" spans="1:8">
      <c r="A167" s="49">
        <v>41805</v>
      </c>
      <c r="B167" s="18" t="s">
        <v>90</v>
      </c>
      <c r="C167" s="18">
        <f t="shared" si="8"/>
        <v>7</v>
      </c>
      <c r="D167" s="7">
        <v>2014</v>
      </c>
      <c r="E167" s="7">
        <v>6</v>
      </c>
      <c r="F167" s="18" t="s">
        <v>88</v>
      </c>
      <c r="G167" s="7">
        <f t="shared" si="9"/>
        <v>2014</v>
      </c>
      <c r="H167" s="7">
        <f t="shared" si="10"/>
        <v>6</v>
      </c>
    </row>
    <row r="168" spans="1:8">
      <c r="A168" s="49">
        <v>41806</v>
      </c>
      <c r="B168" s="18" t="s">
        <v>89</v>
      </c>
      <c r="C168" s="18">
        <f t="shared" si="8"/>
        <v>1</v>
      </c>
      <c r="D168" s="7">
        <v>2014</v>
      </c>
      <c r="E168" s="7">
        <v>6</v>
      </c>
      <c r="F168" s="18" t="s">
        <v>88</v>
      </c>
      <c r="G168" s="7">
        <f t="shared" si="9"/>
        <v>2014</v>
      </c>
      <c r="H168" s="7">
        <f t="shared" si="10"/>
        <v>6</v>
      </c>
    </row>
    <row r="169" spans="1:8">
      <c r="A169" s="49">
        <v>41807</v>
      </c>
      <c r="B169" s="18" t="s">
        <v>89</v>
      </c>
      <c r="C169" s="18">
        <f t="shared" si="8"/>
        <v>2</v>
      </c>
      <c r="D169" s="7">
        <v>2014</v>
      </c>
      <c r="E169" s="7">
        <v>6</v>
      </c>
      <c r="F169" s="18" t="s">
        <v>88</v>
      </c>
      <c r="G169" s="7">
        <f t="shared" si="9"/>
        <v>2014</v>
      </c>
      <c r="H169" s="7">
        <f t="shared" si="10"/>
        <v>6</v>
      </c>
    </row>
    <row r="170" spans="1:8">
      <c r="A170" s="49">
        <v>41808</v>
      </c>
      <c r="B170" s="18" t="s">
        <v>89</v>
      </c>
      <c r="C170" s="18">
        <f t="shared" si="8"/>
        <v>3</v>
      </c>
      <c r="D170" s="7">
        <v>2014</v>
      </c>
      <c r="E170" s="7">
        <v>6</v>
      </c>
      <c r="F170" s="18" t="s">
        <v>88</v>
      </c>
      <c r="G170" s="7">
        <f t="shared" si="9"/>
        <v>2014</v>
      </c>
      <c r="H170" s="7">
        <f t="shared" si="10"/>
        <v>6</v>
      </c>
    </row>
    <row r="171" spans="1:8">
      <c r="A171" s="49">
        <v>41809</v>
      </c>
      <c r="B171" s="18" t="s">
        <v>89</v>
      </c>
      <c r="C171" s="18">
        <f t="shared" si="8"/>
        <v>4</v>
      </c>
      <c r="D171" s="7">
        <v>2014</v>
      </c>
      <c r="E171" s="7">
        <v>6</v>
      </c>
      <c r="F171" s="18" t="s">
        <v>88</v>
      </c>
      <c r="G171" s="7">
        <f t="shared" si="9"/>
        <v>2014</v>
      </c>
      <c r="H171" s="7">
        <f t="shared" si="10"/>
        <v>6</v>
      </c>
    </row>
    <row r="172" spans="1:8">
      <c r="A172" s="49">
        <v>41810</v>
      </c>
      <c r="B172" s="18" t="s">
        <v>89</v>
      </c>
      <c r="C172" s="18">
        <f t="shared" si="8"/>
        <v>5</v>
      </c>
      <c r="D172" s="7">
        <v>2014</v>
      </c>
      <c r="E172" s="7">
        <v>6</v>
      </c>
      <c r="F172" s="18" t="s">
        <v>88</v>
      </c>
      <c r="G172" s="7">
        <f t="shared" si="9"/>
        <v>2014</v>
      </c>
      <c r="H172" s="7">
        <f t="shared" si="10"/>
        <v>6</v>
      </c>
    </row>
    <row r="173" spans="1:8">
      <c r="A173" s="49">
        <v>41811</v>
      </c>
      <c r="B173" s="18" t="s">
        <v>90</v>
      </c>
      <c r="C173" s="18">
        <f t="shared" si="8"/>
        <v>6</v>
      </c>
      <c r="D173" s="7">
        <v>2014</v>
      </c>
      <c r="E173" s="7">
        <v>6</v>
      </c>
      <c r="F173" s="18" t="s">
        <v>88</v>
      </c>
      <c r="G173" s="7">
        <f t="shared" si="9"/>
        <v>2014</v>
      </c>
      <c r="H173" s="7">
        <f t="shared" si="10"/>
        <v>6</v>
      </c>
    </row>
    <row r="174" spans="1:8">
      <c r="A174" s="49">
        <v>41812</v>
      </c>
      <c r="B174" s="18" t="s">
        <v>90</v>
      </c>
      <c r="C174" s="18">
        <f t="shared" si="8"/>
        <v>7</v>
      </c>
      <c r="D174" s="7">
        <v>2014</v>
      </c>
      <c r="E174" s="7">
        <v>6</v>
      </c>
      <c r="F174" s="18" t="s">
        <v>88</v>
      </c>
      <c r="G174" s="7">
        <f t="shared" si="9"/>
        <v>2014</v>
      </c>
      <c r="H174" s="7">
        <f t="shared" si="10"/>
        <v>6</v>
      </c>
    </row>
    <row r="175" spans="1:8">
      <c r="A175" s="49">
        <v>41813</v>
      </c>
      <c r="B175" s="18" t="s">
        <v>89</v>
      </c>
      <c r="C175" s="18">
        <f t="shared" si="8"/>
        <v>1</v>
      </c>
      <c r="D175" s="7">
        <v>2014</v>
      </c>
      <c r="E175" s="7">
        <v>6</v>
      </c>
      <c r="F175" s="18" t="s">
        <v>88</v>
      </c>
      <c r="G175" s="7">
        <f t="shared" si="9"/>
        <v>2014</v>
      </c>
      <c r="H175" s="7">
        <f t="shared" si="10"/>
        <v>6</v>
      </c>
    </row>
    <row r="176" spans="1:8">
      <c r="A176" s="49">
        <v>41814</v>
      </c>
      <c r="B176" s="18" t="s">
        <v>89</v>
      </c>
      <c r="C176" s="18">
        <f t="shared" si="8"/>
        <v>2</v>
      </c>
      <c r="D176" s="7">
        <v>2014</v>
      </c>
      <c r="E176" s="7">
        <v>6</v>
      </c>
      <c r="F176" s="18" t="s">
        <v>94</v>
      </c>
      <c r="G176" s="7">
        <f t="shared" si="9"/>
        <v>2014</v>
      </c>
      <c r="H176" s="7">
        <f t="shared" si="10"/>
        <v>6</v>
      </c>
    </row>
    <row r="177" spans="1:8">
      <c r="A177" s="49">
        <v>41815</v>
      </c>
      <c r="B177" s="18" t="s">
        <v>89</v>
      </c>
      <c r="C177" s="18">
        <f t="shared" si="8"/>
        <v>3</v>
      </c>
      <c r="D177" s="7">
        <v>2014</v>
      </c>
      <c r="E177" s="7">
        <v>7</v>
      </c>
      <c r="F177" s="18" t="s">
        <v>88</v>
      </c>
      <c r="G177" s="7">
        <f t="shared" si="9"/>
        <v>2014</v>
      </c>
      <c r="H177" s="7">
        <f t="shared" si="10"/>
        <v>6</v>
      </c>
    </row>
    <row r="178" spans="1:8">
      <c r="A178" s="49">
        <v>41816</v>
      </c>
      <c r="B178" s="18" t="s">
        <v>89</v>
      </c>
      <c r="C178" s="18">
        <f t="shared" si="8"/>
        <v>4</v>
      </c>
      <c r="D178" s="7">
        <v>2014</v>
      </c>
      <c r="E178" s="7">
        <v>7</v>
      </c>
      <c r="F178" s="18" t="s">
        <v>88</v>
      </c>
      <c r="G178" s="7">
        <f t="shared" si="9"/>
        <v>2014</v>
      </c>
      <c r="H178" s="7">
        <f t="shared" si="10"/>
        <v>6</v>
      </c>
    </row>
    <row r="179" spans="1:8">
      <c r="A179" s="49">
        <v>41817</v>
      </c>
      <c r="B179" s="18" t="s">
        <v>89</v>
      </c>
      <c r="C179" s="18">
        <f t="shared" si="8"/>
        <v>5</v>
      </c>
      <c r="D179" s="7">
        <v>2014</v>
      </c>
      <c r="E179" s="7">
        <v>7</v>
      </c>
      <c r="F179" s="18" t="s">
        <v>88</v>
      </c>
      <c r="G179" s="7">
        <f t="shared" si="9"/>
        <v>2014</v>
      </c>
      <c r="H179" s="7">
        <f t="shared" si="10"/>
        <v>6</v>
      </c>
    </row>
    <row r="180" spans="1:8">
      <c r="A180" s="49">
        <v>41818</v>
      </c>
      <c r="B180" s="18" t="s">
        <v>90</v>
      </c>
      <c r="C180" s="18">
        <f t="shared" si="8"/>
        <v>6</v>
      </c>
      <c r="D180" s="7">
        <v>2014</v>
      </c>
      <c r="E180" s="7">
        <v>7</v>
      </c>
      <c r="F180" s="18" t="s">
        <v>88</v>
      </c>
      <c r="G180" s="7">
        <f t="shared" si="9"/>
        <v>2014</v>
      </c>
      <c r="H180" s="7">
        <f t="shared" si="10"/>
        <v>6</v>
      </c>
    </row>
    <row r="181" spans="1:8">
      <c r="A181" s="49">
        <v>41819</v>
      </c>
      <c r="B181" s="18" t="s">
        <v>90</v>
      </c>
      <c r="C181" s="18">
        <f t="shared" si="8"/>
        <v>7</v>
      </c>
      <c r="D181" s="7">
        <v>2014</v>
      </c>
      <c r="E181" s="7">
        <v>7</v>
      </c>
      <c r="F181" s="18" t="s">
        <v>88</v>
      </c>
      <c r="G181" s="7">
        <f t="shared" si="9"/>
        <v>2014</v>
      </c>
      <c r="H181" s="7">
        <f t="shared" si="10"/>
        <v>6</v>
      </c>
    </row>
    <row r="182" spans="1:8">
      <c r="A182" s="49">
        <v>41820</v>
      </c>
      <c r="B182" s="18" t="s">
        <v>89</v>
      </c>
      <c r="C182" s="18">
        <f t="shared" si="8"/>
        <v>1</v>
      </c>
      <c r="D182" s="7">
        <v>2014</v>
      </c>
      <c r="E182" s="7">
        <v>7</v>
      </c>
      <c r="F182" s="18" t="s">
        <v>88</v>
      </c>
      <c r="G182" s="7">
        <f t="shared" si="9"/>
        <v>2014</v>
      </c>
      <c r="H182" s="7">
        <f t="shared" si="10"/>
        <v>6</v>
      </c>
    </row>
    <row r="183" spans="1:8">
      <c r="A183" s="49">
        <v>41821</v>
      </c>
      <c r="B183" s="18" t="s">
        <v>89</v>
      </c>
      <c r="C183" s="18">
        <f t="shared" si="8"/>
        <v>2</v>
      </c>
      <c r="D183" s="7">
        <v>2014</v>
      </c>
      <c r="E183" s="7">
        <v>7</v>
      </c>
      <c r="F183" s="18" t="s">
        <v>88</v>
      </c>
      <c r="G183" s="7">
        <f t="shared" si="9"/>
        <v>2014</v>
      </c>
      <c r="H183" s="7">
        <f t="shared" si="10"/>
        <v>7</v>
      </c>
    </row>
    <row r="184" spans="1:8">
      <c r="A184" s="49">
        <v>41822</v>
      </c>
      <c r="B184" s="18" t="s">
        <v>89</v>
      </c>
      <c r="C184" s="18">
        <f t="shared" si="8"/>
        <v>3</v>
      </c>
      <c r="D184" s="7">
        <v>2014</v>
      </c>
      <c r="E184" s="7">
        <v>7</v>
      </c>
      <c r="F184" s="18" t="s">
        <v>88</v>
      </c>
      <c r="G184" s="7">
        <f t="shared" si="9"/>
        <v>2014</v>
      </c>
      <c r="H184" s="7">
        <f t="shared" si="10"/>
        <v>7</v>
      </c>
    </row>
    <row r="185" spans="1:8">
      <c r="A185" s="49">
        <v>41823</v>
      </c>
      <c r="B185" s="18" t="s">
        <v>89</v>
      </c>
      <c r="C185" s="18">
        <f t="shared" si="8"/>
        <v>4</v>
      </c>
      <c r="D185" s="7">
        <v>2014</v>
      </c>
      <c r="E185" s="7">
        <v>7</v>
      </c>
      <c r="F185" s="18" t="s">
        <v>88</v>
      </c>
      <c r="G185" s="7">
        <f t="shared" si="9"/>
        <v>2014</v>
      </c>
      <c r="H185" s="7">
        <f t="shared" si="10"/>
        <v>7</v>
      </c>
    </row>
    <row r="186" spans="1:8">
      <c r="A186" s="49">
        <v>41824</v>
      </c>
      <c r="B186" s="18" t="s">
        <v>89</v>
      </c>
      <c r="C186" s="18">
        <f t="shared" si="8"/>
        <v>5</v>
      </c>
      <c r="D186" s="7">
        <v>2014</v>
      </c>
      <c r="E186" s="7">
        <v>7</v>
      </c>
      <c r="F186" s="18" t="s">
        <v>88</v>
      </c>
      <c r="G186" s="7">
        <f t="shared" si="9"/>
        <v>2014</v>
      </c>
      <c r="H186" s="7">
        <f t="shared" si="10"/>
        <v>7</v>
      </c>
    </row>
    <row r="187" spans="1:8">
      <c r="A187" s="49">
        <v>41825</v>
      </c>
      <c r="B187" s="18" t="s">
        <v>90</v>
      </c>
      <c r="C187" s="18">
        <f t="shared" si="8"/>
        <v>6</v>
      </c>
      <c r="D187" s="7">
        <v>2014</v>
      </c>
      <c r="E187" s="7">
        <v>7</v>
      </c>
      <c r="F187" s="18" t="s">
        <v>88</v>
      </c>
      <c r="G187" s="7">
        <f t="shared" si="9"/>
        <v>2014</v>
      </c>
      <c r="H187" s="7">
        <f t="shared" si="10"/>
        <v>7</v>
      </c>
    </row>
    <row r="188" spans="1:8">
      <c r="A188" s="49">
        <v>41826</v>
      </c>
      <c r="B188" s="18" t="s">
        <v>90</v>
      </c>
      <c r="C188" s="18">
        <f t="shared" si="8"/>
        <v>7</v>
      </c>
      <c r="D188" s="7">
        <v>2014</v>
      </c>
      <c r="E188" s="7">
        <v>7</v>
      </c>
      <c r="F188" s="18" t="s">
        <v>88</v>
      </c>
      <c r="G188" s="7">
        <f t="shared" si="9"/>
        <v>2014</v>
      </c>
      <c r="H188" s="7">
        <f t="shared" si="10"/>
        <v>7</v>
      </c>
    </row>
    <row r="189" spans="1:8">
      <c r="A189" s="49">
        <v>41827</v>
      </c>
      <c r="B189" s="18" t="s">
        <v>89</v>
      </c>
      <c r="C189" s="18">
        <f t="shared" si="8"/>
        <v>1</v>
      </c>
      <c r="D189" s="7">
        <v>2014</v>
      </c>
      <c r="E189" s="7">
        <v>7</v>
      </c>
      <c r="F189" s="18" t="s">
        <v>88</v>
      </c>
      <c r="G189" s="7">
        <f t="shared" si="9"/>
        <v>2014</v>
      </c>
      <c r="H189" s="7">
        <f t="shared" si="10"/>
        <v>7</v>
      </c>
    </row>
    <row r="190" spans="1:8">
      <c r="A190" s="49">
        <v>41828</v>
      </c>
      <c r="B190" s="18" t="s">
        <v>89</v>
      </c>
      <c r="C190" s="18">
        <f t="shared" si="8"/>
        <v>2</v>
      </c>
      <c r="D190" s="7">
        <v>2014</v>
      </c>
      <c r="E190" s="7">
        <v>7</v>
      </c>
      <c r="F190" s="18" t="s">
        <v>88</v>
      </c>
      <c r="G190" s="7">
        <f t="shared" si="9"/>
        <v>2014</v>
      </c>
      <c r="H190" s="7">
        <f t="shared" si="10"/>
        <v>7</v>
      </c>
    </row>
    <row r="191" spans="1:8">
      <c r="A191" s="49">
        <v>41829</v>
      </c>
      <c r="B191" s="18" t="s">
        <v>89</v>
      </c>
      <c r="C191" s="18">
        <f t="shared" si="8"/>
        <v>3</v>
      </c>
      <c r="D191" s="7">
        <v>2014</v>
      </c>
      <c r="E191" s="7">
        <v>7</v>
      </c>
      <c r="F191" s="18" t="s">
        <v>88</v>
      </c>
      <c r="G191" s="7">
        <f t="shared" si="9"/>
        <v>2014</v>
      </c>
      <c r="H191" s="7">
        <f t="shared" si="10"/>
        <v>7</v>
      </c>
    </row>
    <row r="192" spans="1:8">
      <c r="A192" s="49">
        <v>41830</v>
      </c>
      <c r="B192" s="18" t="s">
        <v>89</v>
      </c>
      <c r="C192" s="18">
        <f t="shared" si="8"/>
        <v>4</v>
      </c>
      <c r="D192" s="7">
        <v>2014</v>
      </c>
      <c r="E192" s="7">
        <v>7</v>
      </c>
      <c r="F192" s="18" t="s">
        <v>88</v>
      </c>
      <c r="G192" s="7">
        <f t="shared" si="9"/>
        <v>2014</v>
      </c>
      <c r="H192" s="7">
        <f t="shared" si="10"/>
        <v>7</v>
      </c>
    </row>
    <row r="193" spans="1:8">
      <c r="A193" s="49">
        <v>41831</v>
      </c>
      <c r="B193" s="18" t="s">
        <v>89</v>
      </c>
      <c r="C193" s="18">
        <f t="shared" si="8"/>
        <v>5</v>
      </c>
      <c r="D193" s="7">
        <v>2014</v>
      </c>
      <c r="E193" s="7">
        <v>7</v>
      </c>
      <c r="F193" s="18" t="s">
        <v>88</v>
      </c>
      <c r="G193" s="7">
        <f t="shared" si="9"/>
        <v>2014</v>
      </c>
      <c r="H193" s="7">
        <f t="shared" si="10"/>
        <v>7</v>
      </c>
    </row>
    <row r="194" spans="1:8">
      <c r="A194" s="49">
        <v>41832</v>
      </c>
      <c r="B194" s="18" t="s">
        <v>90</v>
      </c>
      <c r="C194" s="18">
        <f t="shared" ref="C194:C257" si="11">WEEKDAY(A194,2)</f>
        <v>6</v>
      </c>
      <c r="D194" s="7">
        <v>2014</v>
      </c>
      <c r="E194" s="7">
        <v>7</v>
      </c>
      <c r="F194" s="18" t="s">
        <v>88</v>
      </c>
      <c r="G194" s="7">
        <f t="shared" ref="G194:G257" si="12">YEAR(A194)</f>
        <v>2014</v>
      </c>
      <c r="H194" s="7">
        <f t="shared" ref="H194:H257" si="13">MONTH(A194)</f>
        <v>7</v>
      </c>
    </row>
    <row r="195" spans="1:8">
      <c r="A195" s="49">
        <v>41833</v>
      </c>
      <c r="B195" s="18" t="s">
        <v>90</v>
      </c>
      <c r="C195" s="18">
        <f t="shared" si="11"/>
        <v>7</v>
      </c>
      <c r="D195" s="7">
        <v>2014</v>
      </c>
      <c r="E195" s="7">
        <v>7</v>
      </c>
      <c r="F195" s="18" t="s">
        <v>88</v>
      </c>
      <c r="G195" s="7">
        <f t="shared" si="12"/>
        <v>2014</v>
      </c>
      <c r="H195" s="7">
        <f t="shared" si="13"/>
        <v>7</v>
      </c>
    </row>
    <row r="196" spans="1:8">
      <c r="A196" s="49">
        <v>41834</v>
      </c>
      <c r="B196" s="18" t="s">
        <v>89</v>
      </c>
      <c r="C196" s="18">
        <f t="shared" si="11"/>
        <v>1</v>
      </c>
      <c r="D196" s="7">
        <v>2014</v>
      </c>
      <c r="E196" s="7">
        <v>7</v>
      </c>
      <c r="F196" s="18" t="s">
        <v>88</v>
      </c>
      <c r="G196" s="7">
        <f t="shared" si="12"/>
        <v>2014</v>
      </c>
      <c r="H196" s="7">
        <f t="shared" si="13"/>
        <v>7</v>
      </c>
    </row>
    <row r="197" spans="1:8">
      <c r="A197" s="49">
        <v>41835</v>
      </c>
      <c r="B197" s="18" t="s">
        <v>89</v>
      </c>
      <c r="C197" s="18">
        <f t="shared" si="11"/>
        <v>2</v>
      </c>
      <c r="D197" s="7">
        <v>2014</v>
      </c>
      <c r="E197" s="7">
        <v>7</v>
      </c>
      <c r="F197" s="18" t="s">
        <v>88</v>
      </c>
      <c r="G197" s="7">
        <f t="shared" si="12"/>
        <v>2014</v>
      </c>
      <c r="H197" s="7">
        <f t="shared" si="13"/>
        <v>7</v>
      </c>
    </row>
    <row r="198" spans="1:8">
      <c r="A198" s="49">
        <v>41836</v>
      </c>
      <c r="B198" s="18" t="s">
        <v>89</v>
      </c>
      <c r="C198" s="18">
        <f t="shared" si="11"/>
        <v>3</v>
      </c>
      <c r="D198" s="7">
        <v>2014</v>
      </c>
      <c r="E198" s="7">
        <v>7</v>
      </c>
      <c r="F198" s="18" t="s">
        <v>88</v>
      </c>
      <c r="G198" s="7">
        <f t="shared" si="12"/>
        <v>2014</v>
      </c>
      <c r="H198" s="7">
        <f t="shared" si="13"/>
        <v>7</v>
      </c>
    </row>
    <row r="199" spans="1:8">
      <c r="A199" s="49">
        <v>41837</v>
      </c>
      <c r="B199" s="18" t="s">
        <v>89</v>
      </c>
      <c r="C199" s="18">
        <f t="shared" si="11"/>
        <v>4</v>
      </c>
      <c r="D199" s="7">
        <v>2014</v>
      </c>
      <c r="E199" s="7">
        <v>7</v>
      </c>
      <c r="F199" s="18" t="s">
        <v>88</v>
      </c>
      <c r="G199" s="7">
        <f t="shared" si="12"/>
        <v>2014</v>
      </c>
      <c r="H199" s="7">
        <f t="shared" si="13"/>
        <v>7</v>
      </c>
    </row>
    <row r="200" spans="1:8">
      <c r="A200" s="49">
        <v>41838</v>
      </c>
      <c r="B200" s="18" t="s">
        <v>89</v>
      </c>
      <c r="C200" s="18">
        <f t="shared" si="11"/>
        <v>5</v>
      </c>
      <c r="D200" s="7">
        <v>2014</v>
      </c>
      <c r="E200" s="7">
        <v>7</v>
      </c>
      <c r="F200" s="18" t="s">
        <v>88</v>
      </c>
      <c r="G200" s="7">
        <f t="shared" si="12"/>
        <v>2014</v>
      </c>
      <c r="H200" s="7">
        <f t="shared" si="13"/>
        <v>7</v>
      </c>
    </row>
    <row r="201" spans="1:8">
      <c r="A201" s="49">
        <v>41839</v>
      </c>
      <c r="B201" s="18" t="s">
        <v>90</v>
      </c>
      <c r="C201" s="18">
        <f t="shared" si="11"/>
        <v>6</v>
      </c>
      <c r="D201" s="7">
        <v>2014</v>
      </c>
      <c r="E201" s="7">
        <v>7</v>
      </c>
      <c r="F201" s="18" t="s">
        <v>88</v>
      </c>
      <c r="G201" s="7">
        <f t="shared" si="12"/>
        <v>2014</v>
      </c>
      <c r="H201" s="7">
        <f t="shared" si="13"/>
        <v>7</v>
      </c>
    </row>
    <row r="202" spans="1:8">
      <c r="A202" s="49">
        <v>41840</v>
      </c>
      <c r="B202" s="18" t="s">
        <v>90</v>
      </c>
      <c r="C202" s="18">
        <f t="shared" si="11"/>
        <v>7</v>
      </c>
      <c r="D202" s="7">
        <v>2014</v>
      </c>
      <c r="E202" s="7">
        <v>7</v>
      </c>
      <c r="F202" s="18" t="s">
        <v>88</v>
      </c>
      <c r="G202" s="7">
        <f t="shared" si="12"/>
        <v>2014</v>
      </c>
      <c r="H202" s="7">
        <f t="shared" si="13"/>
        <v>7</v>
      </c>
    </row>
    <row r="203" spans="1:8">
      <c r="A203" s="49">
        <v>41841</v>
      </c>
      <c r="B203" s="18" t="s">
        <v>89</v>
      </c>
      <c r="C203" s="18">
        <f t="shared" si="11"/>
        <v>1</v>
      </c>
      <c r="D203" s="7">
        <v>2014</v>
      </c>
      <c r="E203" s="7">
        <v>7</v>
      </c>
      <c r="F203" s="18" t="s">
        <v>88</v>
      </c>
      <c r="G203" s="7">
        <f t="shared" si="12"/>
        <v>2014</v>
      </c>
      <c r="H203" s="7">
        <f t="shared" si="13"/>
        <v>7</v>
      </c>
    </row>
    <row r="204" spans="1:8">
      <c r="A204" s="49">
        <v>41842</v>
      </c>
      <c r="B204" s="18" t="s">
        <v>89</v>
      </c>
      <c r="C204" s="18">
        <f t="shared" si="11"/>
        <v>2</v>
      </c>
      <c r="D204" s="7">
        <v>2014</v>
      </c>
      <c r="E204" s="7">
        <v>7</v>
      </c>
      <c r="F204" s="18" t="s">
        <v>88</v>
      </c>
      <c r="G204" s="7">
        <f t="shared" si="12"/>
        <v>2014</v>
      </c>
      <c r="H204" s="7">
        <f t="shared" si="13"/>
        <v>7</v>
      </c>
    </row>
    <row r="205" spans="1:8">
      <c r="A205" s="49">
        <v>41843</v>
      </c>
      <c r="B205" s="18" t="s">
        <v>89</v>
      </c>
      <c r="C205" s="18">
        <f t="shared" si="11"/>
        <v>3</v>
      </c>
      <c r="D205" s="7">
        <v>2014</v>
      </c>
      <c r="E205" s="7">
        <v>7</v>
      </c>
      <c r="F205" s="18" t="s">
        <v>88</v>
      </c>
      <c r="G205" s="7">
        <f t="shared" si="12"/>
        <v>2014</v>
      </c>
      <c r="H205" s="7">
        <f t="shared" si="13"/>
        <v>7</v>
      </c>
    </row>
    <row r="206" spans="1:8">
      <c r="A206" s="49">
        <v>41844</v>
      </c>
      <c r="B206" s="18" t="s">
        <v>89</v>
      </c>
      <c r="C206" s="18">
        <f t="shared" si="11"/>
        <v>4</v>
      </c>
      <c r="D206" s="7">
        <v>2014</v>
      </c>
      <c r="E206" s="7">
        <v>7</v>
      </c>
      <c r="F206" s="18" t="s">
        <v>88</v>
      </c>
      <c r="G206" s="7">
        <f t="shared" si="12"/>
        <v>2014</v>
      </c>
      <c r="H206" s="7">
        <f t="shared" si="13"/>
        <v>7</v>
      </c>
    </row>
    <row r="207" spans="1:8">
      <c r="A207" s="49">
        <v>41845</v>
      </c>
      <c r="B207" s="18" t="s">
        <v>89</v>
      </c>
      <c r="C207" s="18">
        <f t="shared" si="11"/>
        <v>5</v>
      </c>
      <c r="D207" s="7">
        <v>2014</v>
      </c>
      <c r="E207" s="7">
        <v>7</v>
      </c>
      <c r="F207" s="18" t="s">
        <v>94</v>
      </c>
      <c r="G207" s="7">
        <f t="shared" si="12"/>
        <v>2014</v>
      </c>
      <c r="H207" s="7">
        <f t="shared" si="13"/>
        <v>7</v>
      </c>
    </row>
    <row r="208" spans="1:8">
      <c r="A208" s="49">
        <v>41846</v>
      </c>
      <c r="B208" s="18" t="s">
        <v>90</v>
      </c>
      <c r="C208" s="18">
        <f t="shared" si="11"/>
        <v>6</v>
      </c>
      <c r="D208" s="7">
        <v>2014</v>
      </c>
      <c r="E208" s="7">
        <v>8</v>
      </c>
      <c r="F208" s="18" t="s">
        <v>88</v>
      </c>
      <c r="G208" s="7">
        <f t="shared" si="12"/>
        <v>2014</v>
      </c>
      <c r="H208" s="7">
        <f t="shared" si="13"/>
        <v>7</v>
      </c>
    </row>
    <row r="209" spans="1:8">
      <c r="A209" s="49">
        <v>41847</v>
      </c>
      <c r="B209" s="18" t="s">
        <v>90</v>
      </c>
      <c r="C209" s="18">
        <f t="shared" si="11"/>
        <v>7</v>
      </c>
      <c r="D209" s="7">
        <v>2014</v>
      </c>
      <c r="E209" s="7">
        <v>8</v>
      </c>
      <c r="F209" s="18" t="s">
        <v>88</v>
      </c>
      <c r="G209" s="7">
        <f t="shared" si="12"/>
        <v>2014</v>
      </c>
      <c r="H209" s="7">
        <f t="shared" si="13"/>
        <v>7</v>
      </c>
    </row>
    <row r="210" spans="1:8">
      <c r="A210" s="49">
        <v>41848</v>
      </c>
      <c r="B210" s="18" t="s">
        <v>89</v>
      </c>
      <c r="C210" s="18">
        <f t="shared" si="11"/>
        <v>1</v>
      </c>
      <c r="D210" s="7">
        <v>2014</v>
      </c>
      <c r="E210" s="7">
        <v>8</v>
      </c>
      <c r="F210" s="18" t="s">
        <v>88</v>
      </c>
      <c r="G210" s="7">
        <f t="shared" si="12"/>
        <v>2014</v>
      </c>
      <c r="H210" s="7">
        <f t="shared" si="13"/>
        <v>7</v>
      </c>
    </row>
    <row r="211" spans="1:8">
      <c r="A211" s="49">
        <v>41849</v>
      </c>
      <c r="B211" s="18" t="s">
        <v>89</v>
      </c>
      <c r="C211" s="18">
        <f t="shared" si="11"/>
        <v>2</v>
      </c>
      <c r="D211" s="7">
        <v>2014</v>
      </c>
      <c r="E211" s="7">
        <v>8</v>
      </c>
      <c r="F211" s="18" t="s">
        <v>88</v>
      </c>
      <c r="G211" s="7">
        <f t="shared" si="12"/>
        <v>2014</v>
      </c>
      <c r="H211" s="7">
        <f t="shared" si="13"/>
        <v>7</v>
      </c>
    </row>
    <row r="212" spans="1:8">
      <c r="A212" s="49">
        <v>41850</v>
      </c>
      <c r="B212" s="18" t="s">
        <v>89</v>
      </c>
      <c r="C212" s="18">
        <f t="shared" si="11"/>
        <v>3</v>
      </c>
      <c r="D212" s="7">
        <v>2014</v>
      </c>
      <c r="E212" s="7">
        <v>8</v>
      </c>
      <c r="F212" s="18" t="s">
        <v>88</v>
      </c>
      <c r="G212" s="7">
        <f t="shared" si="12"/>
        <v>2014</v>
      </c>
      <c r="H212" s="7">
        <f t="shared" si="13"/>
        <v>7</v>
      </c>
    </row>
    <row r="213" spans="1:8">
      <c r="A213" s="49">
        <v>41851</v>
      </c>
      <c r="B213" s="18" t="s">
        <v>89</v>
      </c>
      <c r="C213" s="18">
        <f t="shared" si="11"/>
        <v>4</v>
      </c>
      <c r="D213" s="7">
        <v>2014</v>
      </c>
      <c r="E213" s="7">
        <v>8</v>
      </c>
      <c r="F213" s="18" t="s">
        <v>88</v>
      </c>
      <c r="G213" s="7">
        <f t="shared" si="12"/>
        <v>2014</v>
      </c>
      <c r="H213" s="7">
        <f t="shared" si="13"/>
        <v>7</v>
      </c>
    </row>
    <row r="214" spans="1:8">
      <c r="A214" s="49">
        <v>41852</v>
      </c>
      <c r="B214" s="18" t="s">
        <v>89</v>
      </c>
      <c r="C214" s="18">
        <f t="shared" si="11"/>
        <v>5</v>
      </c>
      <c r="D214" s="7">
        <v>2014</v>
      </c>
      <c r="E214" s="7">
        <v>8</v>
      </c>
      <c r="F214" s="18" t="s">
        <v>88</v>
      </c>
      <c r="G214" s="7">
        <f t="shared" si="12"/>
        <v>2014</v>
      </c>
      <c r="H214" s="7">
        <f t="shared" si="13"/>
        <v>8</v>
      </c>
    </row>
    <row r="215" spans="1:8">
      <c r="A215" s="49">
        <v>41853</v>
      </c>
      <c r="B215" s="18" t="s">
        <v>90</v>
      </c>
      <c r="C215" s="18">
        <f t="shared" si="11"/>
        <v>6</v>
      </c>
      <c r="D215" s="7">
        <v>2014</v>
      </c>
      <c r="E215" s="7">
        <v>8</v>
      </c>
      <c r="F215" s="18" t="s">
        <v>88</v>
      </c>
      <c r="G215" s="7">
        <f t="shared" si="12"/>
        <v>2014</v>
      </c>
      <c r="H215" s="7">
        <f t="shared" si="13"/>
        <v>8</v>
      </c>
    </row>
    <row r="216" spans="1:8">
      <c r="A216" s="49">
        <v>41854</v>
      </c>
      <c r="B216" s="18" t="s">
        <v>90</v>
      </c>
      <c r="C216" s="18">
        <f t="shared" si="11"/>
        <v>7</v>
      </c>
      <c r="D216" s="7">
        <v>2014</v>
      </c>
      <c r="E216" s="7">
        <v>8</v>
      </c>
      <c r="F216" s="18" t="s">
        <v>88</v>
      </c>
      <c r="G216" s="7">
        <f t="shared" si="12"/>
        <v>2014</v>
      </c>
      <c r="H216" s="7">
        <f t="shared" si="13"/>
        <v>8</v>
      </c>
    </row>
    <row r="217" spans="1:8">
      <c r="A217" s="49">
        <v>41855</v>
      </c>
      <c r="B217" s="18" t="s">
        <v>89</v>
      </c>
      <c r="C217" s="18">
        <f t="shared" si="11"/>
        <v>1</v>
      </c>
      <c r="D217" s="7">
        <v>2014</v>
      </c>
      <c r="E217" s="7">
        <v>8</v>
      </c>
      <c r="F217" s="18" t="s">
        <v>88</v>
      </c>
      <c r="G217" s="7">
        <f t="shared" si="12"/>
        <v>2014</v>
      </c>
      <c r="H217" s="7">
        <f t="shared" si="13"/>
        <v>8</v>
      </c>
    </row>
    <row r="218" spans="1:8">
      <c r="A218" s="49">
        <v>41856</v>
      </c>
      <c r="B218" s="18" t="s">
        <v>89</v>
      </c>
      <c r="C218" s="18">
        <f t="shared" si="11"/>
        <v>2</v>
      </c>
      <c r="D218" s="7">
        <v>2014</v>
      </c>
      <c r="E218" s="7">
        <v>8</v>
      </c>
      <c r="F218" s="18" t="s">
        <v>88</v>
      </c>
      <c r="G218" s="7">
        <f t="shared" si="12"/>
        <v>2014</v>
      </c>
      <c r="H218" s="7">
        <f t="shared" si="13"/>
        <v>8</v>
      </c>
    </row>
    <row r="219" spans="1:8">
      <c r="A219" s="49">
        <v>41857</v>
      </c>
      <c r="B219" s="18" t="s">
        <v>89</v>
      </c>
      <c r="C219" s="18">
        <f t="shared" si="11"/>
        <v>3</v>
      </c>
      <c r="D219" s="7">
        <v>2014</v>
      </c>
      <c r="E219" s="7">
        <v>8</v>
      </c>
      <c r="F219" s="18" t="s">
        <v>88</v>
      </c>
      <c r="G219" s="7">
        <f t="shared" si="12"/>
        <v>2014</v>
      </c>
      <c r="H219" s="7">
        <f t="shared" si="13"/>
        <v>8</v>
      </c>
    </row>
    <row r="220" spans="1:8">
      <c r="A220" s="49">
        <v>41858</v>
      </c>
      <c r="B220" s="18" t="s">
        <v>89</v>
      </c>
      <c r="C220" s="18">
        <f t="shared" si="11"/>
        <v>4</v>
      </c>
      <c r="D220" s="7">
        <v>2014</v>
      </c>
      <c r="E220" s="7">
        <v>8</v>
      </c>
      <c r="F220" s="18" t="s">
        <v>88</v>
      </c>
      <c r="G220" s="7">
        <f t="shared" si="12"/>
        <v>2014</v>
      </c>
      <c r="H220" s="7">
        <f t="shared" si="13"/>
        <v>8</v>
      </c>
    </row>
    <row r="221" spans="1:8">
      <c r="A221" s="49">
        <v>41859</v>
      </c>
      <c r="B221" s="18" t="s">
        <v>89</v>
      </c>
      <c r="C221" s="18">
        <f t="shared" si="11"/>
        <v>5</v>
      </c>
      <c r="D221" s="7">
        <v>2014</v>
      </c>
      <c r="E221" s="7">
        <v>8</v>
      </c>
      <c r="F221" s="18" t="s">
        <v>88</v>
      </c>
      <c r="G221" s="7">
        <f t="shared" si="12"/>
        <v>2014</v>
      </c>
      <c r="H221" s="7">
        <f t="shared" si="13"/>
        <v>8</v>
      </c>
    </row>
    <row r="222" spans="1:8">
      <c r="A222" s="49">
        <v>41860</v>
      </c>
      <c r="B222" s="18" t="s">
        <v>90</v>
      </c>
      <c r="C222" s="18">
        <f t="shared" si="11"/>
        <v>6</v>
      </c>
      <c r="D222" s="7">
        <v>2014</v>
      </c>
      <c r="E222" s="7">
        <v>8</v>
      </c>
      <c r="F222" s="18" t="s">
        <v>88</v>
      </c>
      <c r="G222" s="7">
        <f t="shared" si="12"/>
        <v>2014</v>
      </c>
      <c r="H222" s="7">
        <f t="shared" si="13"/>
        <v>8</v>
      </c>
    </row>
    <row r="223" spans="1:8">
      <c r="A223" s="49">
        <v>41861</v>
      </c>
      <c r="B223" s="18" t="s">
        <v>90</v>
      </c>
      <c r="C223" s="18">
        <f t="shared" si="11"/>
        <v>7</v>
      </c>
      <c r="D223" s="7">
        <v>2014</v>
      </c>
      <c r="E223" s="7">
        <v>8</v>
      </c>
      <c r="F223" s="18" t="s">
        <v>88</v>
      </c>
      <c r="G223" s="7">
        <f t="shared" si="12"/>
        <v>2014</v>
      </c>
      <c r="H223" s="7">
        <f t="shared" si="13"/>
        <v>8</v>
      </c>
    </row>
    <row r="224" spans="1:8">
      <c r="A224" s="49">
        <v>41862</v>
      </c>
      <c r="B224" s="18" t="s">
        <v>89</v>
      </c>
      <c r="C224" s="18">
        <f t="shared" si="11"/>
        <v>1</v>
      </c>
      <c r="D224" s="7">
        <v>2014</v>
      </c>
      <c r="E224" s="7">
        <v>8</v>
      </c>
      <c r="F224" s="18" t="s">
        <v>88</v>
      </c>
      <c r="G224" s="7">
        <f t="shared" si="12"/>
        <v>2014</v>
      </c>
      <c r="H224" s="7">
        <f t="shared" si="13"/>
        <v>8</v>
      </c>
    </row>
    <row r="225" spans="1:8">
      <c r="A225" s="49">
        <v>41863</v>
      </c>
      <c r="B225" s="18" t="s">
        <v>89</v>
      </c>
      <c r="C225" s="18">
        <f t="shared" si="11"/>
        <v>2</v>
      </c>
      <c r="D225" s="7">
        <v>2014</v>
      </c>
      <c r="E225" s="7">
        <v>8</v>
      </c>
      <c r="F225" s="18" t="s">
        <v>88</v>
      </c>
      <c r="G225" s="7">
        <f t="shared" si="12"/>
        <v>2014</v>
      </c>
      <c r="H225" s="7">
        <f t="shared" si="13"/>
        <v>8</v>
      </c>
    </row>
    <row r="226" spans="1:8">
      <c r="A226" s="49">
        <v>41864</v>
      </c>
      <c r="B226" s="18" t="s">
        <v>89</v>
      </c>
      <c r="C226" s="18">
        <f t="shared" si="11"/>
        <v>3</v>
      </c>
      <c r="D226" s="7">
        <v>2014</v>
      </c>
      <c r="E226" s="7">
        <v>8</v>
      </c>
      <c r="F226" s="18" t="s">
        <v>88</v>
      </c>
      <c r="G226" s="7">
        <f t="shared" si="12"/>
        <v>2014</v>
      </c>
      <c r="H226" s="7">
        <f t="shared" si="13"/>
        <v>8</v>
      </c>
    </row>
    <row r="227" spans="1:8">
      <c r="A227" s="49">
        <v>41865</v>
      </c>
      <c r="B227" s="18" t="s">
        <v>89</v>
      </c>
      <c r="C227" s="18">
        <f t="shared" si="11"/>
        <v>4</v>
      </c>
      <c r="D227" s="7">
        <v>2014</v>
      </c>
      <c r="E227" s="7">
        <v>8</v>
      </c>
      <c r="F227" s="18" t="s">
        <v>88</v>
      </c>
      <c r="G227" s="7">
        <f t="shared" si="12"/>
        <v>2014</v>
      </c>
      <c r="H227" s="7">
        <f t="shared" si="13"/>
        <v>8</v>
      </c>
    </row>
    <row r="228" spans="1:8">
      <c r="A228" s="49">
        <v>41866</v>
      </c>
      <c r="B228" s="18" t="s">
        <v>89</v>
      </c>
      <c r="C228" s="18">
        <f t="shared" si="11"/>
        <v>5</v>
      </c>
      <c r="D228" s="7">
        <v>2014</v>
      </c>
      <c r="E228" s="7">
        <v>8</v>
      </c>
      <c r="F228" s="18" t="s">
        <v>88</v>
      </c>
      <c r="G228" s="7">
        <f t="shared" si="12"/>
        <v>2014</v>
      </c>
      <c r="H228" s="7">
        <f t="shared" si="13"/>
        <v>8</v>
      </c>
    </row>
    <row r="229" spans="1:8">
      <c r="A229" s="49">
        <v>41867</v>
      </c>
      <c r="B229" s="18" t="s">
        <v>90</v>
      </c>
      <c r="C229" s="18">
        <f t="shared" si="11"/>
        <v>6</v>
      </c>
      <c r="D229" s="7">
        <v>2014</v>
      </c>
      <c r="E229" s="7">
        <v>8</v>
      </c>
      <c r="F229" s="18" t="s">
        <v>88</v>
      </c>
      <c r="G229" s="7">
        <f t="shared" si="12"/>
        <v>2014</v>
      </c>
      <c r="H229" s="7">
        <f t="shared" si="13"/>
        <v>8</v>
      </c>
    </row>
    <row r="230" spans="1:8">
      <c r="A230" s="49">
        <v>41868</v>
      </c>
      <c r="B230" s="18" t="s">
        <v>90</v>
      </c>
      <c r="C230" s="18">
        <f t="shared" si="11"/>
        <v>7</v>
      </c>
      <c r="D230" s="7">
        <v>2014</v>
      </c>
      <c r="E230" s="7">
        <v>8</v>
      </c>
      <c r="F230" s="18" t="s">
        <v>88</v>
      </c>
      <c r="G230" s="7">
        <f t="shared" si="12"/>
        <v>2014</v>
      </c>
      <c r="H230" s="7">
        <f t="shared" si="13"/>
        <v>8</v>
      </c>
    </row>
    <row r="231" spans="1:8">
      <c r="A231" s="49">
        <v>41869</v>
      </c>
      <c r="B231" s="18" t="s">
        <v>89</v>
      </c>
      <c r="C231" s="18">
        <f t="shared" si="11"/>
        <v>1</v>
      </c>
      <c r="D231" s="7">
        <v>2014</v>
      </c>
      <c r="E231" s="7">
        <v>8</v>
      </c>
      <c r="F231" s="18" t="s">
        <v>88</v>
      </c>
      <c r="G231" s="7">
        <f t="shared" si="12"/>
        <v>2014</v>
      </c>
      <c r="H231" s="7">
        <f t="shared" si="13"/>
        <v>8</v>
      </c>
    </row>
    <row r="232" spans="1:8">
      <c r="A232" s="49">
        <v>41870</v>
      </c>
      <c r="B232" s="18" t="s">
        <v>89</v>
      </c>
      <c r="C232" s="18">
        <f t="shared" si="11"/>
        <v>2</v>
      </c>
      <c r="D232" s="7">
        <v>2014</v>
      </c>
      <c r="E232" s="7">
        <v>8</v>
      </c>
      <c r="F232" s="18" t="s">
        <v>88</v>
      </c>
      <c r="G232" s="7">
        <f t="shared" si="12"/>
        <v>2014</v>
      </c>
      <c r="H232" s="7">
        <f t="shared" si="13"/>
        <v>8</v>
      </c>
    </row>
    <row r="233" spans="1:8">
      <c r="A233" s="49">
        <v>41871</v>
      </c>
      <c r="B233" s="18" t="s">
        <v>89</v>
      </c>
      <c r="C233" s="18">
        <f t="shared" si="11"/>
        <v>3</v>
      </c>
      <c r="D233" s="7">
        <v>2014</v>
      </c>
      <c r="E233" s="7">
        <v>8</v>
      </c>
      <c r="F233" s="18" t="s">
        <v>88</v>
      </c>
      <c r="G233" s="7">
        <f t="shared" si="12"/>
        <v>2014</v>
      </c>
      <c r="H233" s="7">
        <f t="shared" si="13"/>
        <v>8</v>
      </c>
    </row>
    <row r="234" spans="1:8">
      <c r="A234" s="49">
        <v>41872</v>
      </c>
      <c r="B234" s="18" t="s">
        <v>89</v>
      </c>
      <c r="C234" s="18">
        <f t="shared" si="11"/>
        <v>4</v>
      </c>
      <c r="D234" s="7">
        <v>2014</v>
      </c>
      <c r="E234" s="7">
        <v>8</v>
      </c>
      <c r="F234" s="18" t="s">
        <v>88</v>
      </c>
      <c r="G234" s="7">
        <f t="shared" si="12"/>
        <v>2014</v>
      </c>
      <c r="H234" s="7">
        <f t="shared" si="13"/>
        <v>8</v>
      </c>
    </row>
    <row r="235" spans="1:8">
      <c r="A235" s="49">
        <v>41873</v>
      </c>
      <c r="B235" s="18" t="s">
        <v>89</v>
      </c>
      <c r="C235" s="18">
        <f t="shared" si="11"/>
        <v>5</v>
      </c>
      <c r="D235" s="7">
        <v>2014</v>
      </c>
      <c r="E235" s="7">
        <v>8</v>
      </c>
      <c r="F235" s="18" t="s">
        <v>88</v>
      </c>
      <c r="G235" s="7">
        <f t="shared" si="12"/>
        <v>2014</v>
      </c>
      <c r="H235" s="7">
        <f t="shared" si="13"/>
        <v>8</v>
      </c>
    </row>
    <row r="236" spans="1:8">
      <c r="A236" s="49">
        <v>41874</v>
      </c>
      <c r="B236" s="18" t="s">
        <v>90</v>
      </c>
      <c r="C236" s="18">
        <f t="shared" si="11"/>
        <v>6</v>
      </c>
      <c r="D236" s="7">
        <v>2014</v>
      </c>
      <c r="E236" s="7">
        <v>8</v>
      </c>
      <c r="F236" s="18" t="s">
        <v>88</v>
      </c>
      <c r="G236" s="7">
        <f t="shared" si="12"/>
        <v>2014</v>
      </c>
      <c r="H236" s="7">
        <f t="shared" si="13"/>
        <v>8</v>
      </c>
    </row>
    <row r="237" spans="1:8">
      <c r="A237" s="49">
        <v>41875</v>
      </c>
      <c r="B237" s="18" t="s">
        <v>90</v>
      </c>
      <c r="C237" s="18">
        <f t="shared" si="11"/>
        <v>7</v>
      </c>
      <c r="D237" s="7">
        <v>2014</v>
      </c>
      <c r="E237" s="7">
        <v>8</v>
      </c>
      <c r="F237" s="18" t="s">
        <v>88</v>
      </c>
      <c r="G237" s="7">
        <f t="shared" si="12"/>
        <v>2014</v>
      </c>
      <c r="H237" s="7">
        <f t="shared" si="13"/>
        <v>8</v>
      </c>
    </row>
    <row r="238" spans="1:8">
      <c r="A238" s="49">
        <v>41876</v>
      </c>
      <c r="B238" s="18" t="s">
        <v>89</v>
      </c>
      <c r="C238" s="18">
        <f t="shared" si="11"/>
        <v>1</v>
      </c>
      <c r="D238" s="7">
        <v>2014</v>
      </c>
      <c r="E238" s="7">
        <v>8</v>
      </c>
      <c r="F238" s="18" t="s">
        <v>94</v>
      </c>
      <c r="G238" s="7">
        <f t="shared" si="12"/>
        <v>2014</v>
      </c>
      <c r="H238" s="7">
        <f t="shared" si="13"/>
        <v>8</v>
      </c>
    </row>
    <row r="239" spans="1:8">
      <c r="A239" s="49">
        <v>41877</v>
      </c>
      <c r="B239" s="18" t="s">
        <v>89</v>
      </c>
      <c r="C239" s="18">
        <f t="shared" si="11"/>
        <v>2</v>
      </c>
      <c r="D239" s="7">
        <v>2014</v>
      </c>
      <c r="E239" s="7">
        <v>9</v>
      </c>
      <c r="F239" s="18" t="s">
        <v>88</v>
      </c>
      <c r="G239" s="7">
        <f t="shared" si="12"/>
        <v>2014</v>
      </c>
      <c r="H239" s="7">
        <f t="shared" si="13"/>
        <v>8</v>
      </c>
    </row>
    <row r="240" spans="1:8">
      <c r="A240" s="49">
        <v>41878</v>
      </c>
      <c r="B240" s="18" t="s">
        <v>89</v>
      </c>
      <c r="C240" s="18">
        <f t="shared" si="11"/>
        <v>3</v>
      </c>
      <c r="D240" s="7">
        <v>2014</v>
      </c>
      <c r="E240" s="7">
        <v>9</v>
      </c>
      <c r="F240" s="18" t="s">
        <v>88</v>
      </c>
      <c r="G240" s="7">
        <f t="shared" si="12"/>
        <v>2014</v>
      </c>
      <c r="H240" s="7">
        <f t="shared" si="13"/>
        <v>8</v>
      </c>
    </row>
    <row r="241" spans="1:8">
      <c r="A241" s="49">
        <v>41879</v>
      </c>
      <c r="B241" s="18" t="s">
        <v>89</v>
      </c>
      <c r="C241" s="18">
        <f t="shared" si="11"/>
        <v>4</v>
      </c>
      <c r="D241" s="7">
        <v>2014</v>
      </c>
      <c r="E241" s="7">
        <v>9</v>
      </c>
      <c r="F241" s="18" t="s">
        <v>88</v>
      </c>
      <c r="G241" s="7">
        <f t="shared" si="12"/>
        <v>2014</v>
      </c>
      <c r="H241" s="7">
        <f t="shared" si="13"/>
        <v>8</v>
      </c>
    </row>
    <row r="242" spans="1:8">
      <c r="A242" s="49">
        <v>41880</v>
      </c>
      <c r="B242" s="18" t="s">
        <v>89</v>
      </c>
      <c r="C242" s="18">
        <f t="shared" si="11"/>
        <v>5</v>
      </c>
      <c r="D242" s="7">
        <v>2014</v>
      </c>
      <c r="E242" s="7">
        <v>9</v>
      </c>
      <c r="F242" s="18" t="s">
        <v>88</v>
      </c>
      <c r="G242" s="7">
        <f t="shared" si="12"/>
        <v>2014</v>
      </c>
      <c r="H242" s="7">
        <f t="shared" si="13"/>
        <v>8</v>
      </c>
    </row>
    <row r="243" spans="1:8">
      <c r="A243" s="49">
        <v>41881</v>
      </c>
      <c r="B243" s="18" t="s">
        <v>90</v>
      </c>
      <c r="C243" s="18">
        <f t="shared" si="11"/>
        <v>6</v>
      </c>
      <c r="D243" s="7">
        <v>2014</v>
      </c>
      <c r="E243" s="7">
        <v>9</v>
      </c>
      <c r="F243" s="18" t="s">
        <v>88</v>
      </c>
      <c r="G243" s="7">
        <f t="shared" si="12"/>
        <v>2014</v>
      </c>
      <c r="H243" s="7">
        <f t="shared" si="13"/>
        <v>8</v>
      </c>
    </row>
    <row r="244" spans="1:8">
      <c r="A244" s="49">
        <v>41882</v>
      </c>
      <c r="B244" s="18" t="s">
        <v>90</v>
      </c>
      <c r="C244" s="18">
        <f t="shared" si="11"/>
        <v>7</v>
      </c>
      <c r="D244" s="7">
        <v>2014</v>
      </c>
      <c r="E244" s="7">
        <v>9</v>
      </c>
      <c r="F244" s="18" t="s">
        <v>88</v>
      </c>
      <c r="G244" s="7">
        <f t="shared" si="12"/>
        <v>2014</v>
      </c>
      <c r="H244" s="7">
        <f t="shared" si="13"/>
        <v>8</v>
      </c>
    </row>
    <row r="245" spans="1:8">
      <c r="A245" s="49">
        <v>41883</v>
      </c>
      <c r="B245" s="18" t="s">
        <v>89</v>
      </c>
      <c r="C245" s="18">
        <f t="shared" si="11"/>
        <v>1</v>
      </c>
      <c r="D245" s="7">
        <v>2014</v>
      </c>
      <c r="E245" s="7">
        <v>9</v>
      </c>
      <c r="F245" s="18" t="s">
        <v>88</v>
      </c>
      <c r="G245" s="7">
        <f t="shared" si="12"/>
        <v>2014</v>
      </c>
      <c r="H245" s="7">
        <f t="shared" si="13"/>
        <v>9</v>
      </c>
    </row>
    <row r="246" spans="1:8">
      <c r="A246" s="49">
        <v>41884</v>
      </c>
      <c r="B246" s="18" t="s">
        <v>89</v>
      </c>
      <c r="C246" s="18">
        <f t="shared" si="11"/>
        <v>2</v>
      </c>
      <c r="D246" s="7">
        <v>2014</v>
      </c>
      <c r="E246" s="7">
        <v>9</v>
      </c>
      <c r="F246" s="18" t="s">
        <v>88</v>
      </c>
      <c r="G246" s="7">
        <f t="shared" si="12"/>
        <v>2014</v>
      </c>
      <c r="H246" s="7">
        <f t="shared" si="13"/>
        <v>9</v>
      </c>
    </row>
    <row r="247" spans="1:8">
      <c r="A247" s="49">
        <v>41885</v>
      </c>
      <c r="B247" s="18" t="s">
        <v>89</v>
      </c>
      <c r="C247" s="18">
        <f t="shared" si="11"/>
        <v>3</v>
      </c>
      <c r="D247" s="7">
        <v>2014</v>
      </c>
      <c r="E247" s="7">
        <v>9</v>
      </c>
      <c r="F247" s="18" t="s">
        <v>88</v>
      </c>
      <c r="G247" s="7">
        <f t="shared" si="12"/>
        <v>2014</v>
      </c>
      <c r="H247" s="7">
        <f t="shared" si="13"/>
        <v>9</v>
      </c>
    </row>
    <row r="248" spans="1:8">
      <c r="A248" s="49">
        <v>41886</v>
      </c>
      <c r="B248" s="18" t="s">
        <v>89</v>
      </c>
      <c r="C248" s="18">
        <f t="shared" si="11"/>
        <v>4</v>
      </c>
      <c r="D248" s="7">
        <v>2014</v>
      </c>
      <c r="E248" s="7">
        <v>9</v>
      </c>
      <c r="F248" s="18" t="s">
        <v>88</v>
      </c>
      <c r="G248" s="7">
        <f t="shared" si="12"/>
        <v>2014</v>
      </c>
      <c r="H248" s="7">
        <f t="shared" si="13"/>
        <v>9</v>
      </c>
    </row>
    <row r="249" spans="1:8">
      <c r="A249" s="49">
        <v>41887</v>
      </c>
      <c r="B249" s="18" t="s">
        <v>89</v>
      </c>
      <c r="C249" s="18">
        <f t="shared" si="11"/>
        <v>5</v>
      </c>
      <c r="D249" s="7">
        <v>2014</v>
      </c>
      <c r="E249" s="7">
        <v>9</v>
      </c>
      <c r="F249" s="18" t="s">
        <v>88</v>
      </c>
      <c r="G249" s="7">
        <f t="shared" si="12"/>
        <v>2014</v>
      </c>
      <c r="H249" s="7">
        <f t="shared" si="13"/>
        <v>9</v>
      </c>
    </row>
    <row r="250" spans="1:8">
      <c r="A250" s="49">
        <v>41888</v>
      </c>
      <c r="B250" s="18" t="s">
        <v>90</v>
      </c>
      <c r="C250" s="18">
        <f t="shared" si="11"/>
        <v>6</v>
      </c>
      <c r="D250" s="7">
        <v>2014</v>
      </c>
      <c r="E250" s="7">
        <v>9</v>
      </c>
      <c r="F250" s="18" t="s">
        <v>88</v>
      </c>
      <c r="G250" s="7">
        <f t="shared" si="12"/>
        <v>2014</v>
      </c>
      <c r="H250" s="7">
        <f t="shared" si="13"/>
        <v>9</v>
      </c>
    </row>
    <row r="251" spans="1:8">
      <c r="A251" s="49">
        <v>41889</v>
      </c>
      <c r="B251" s="18" t="s">
        <v>90</v>
      </c>
      <c r="C251" s="18">
        <f t="shared" si="11"/>
        <v>7</v>
      </c>
      <c r="D251" s="7">
        <v>2014</v>
      </c>
      <c r="E251" s="7">
        <v>9</v>
      </c>
      <c r="F251" s="18" t="s">
        <v>88</v>
      </c>
      <c r="G251" s="7">
        <f t="shared" si="12"/>
        <v>2014</v>
      </c>
      <c r="H251" s="7">
        <f t="shared" si="13"/>
        <v>9</v>
      </c>
    </row>
    <row r="252" spans="1:8">
      <c r="A252" s="49">
        <v>41890</v>
      </c>
      <c r="B252" s="18" t="s">
        <v>87</v>
      </c>
      <c r="C252" s="18">
        <f t="shared" si="11"/>
        <v>1</v>
      </c>
      <c r="D252" s="7">
        <v>2014</v>
      </c>
      <c r="E252" s="7">
        <v>9</v>
      </c>
      <c r="F252" s="18" t="s">
        <v>88</v>
      </c>
      <c r="G252" s="7">
        <f t="shared" si="12"/>
        <v>2014</v>
      </c>
      <c r="H252" s="7">
        <f t="shared" si="13"/>
        <v>9</v>
      </c>
    </row>
    <row r="253" spans="1:8">
      <c r="A253" s="49">
        <v>41891</v>
      </c>
      <c r="B253" s="18" t="s">
        <v>89</v>
      </c>
      <c r="C253" s="18">
        <f t="shared" si="11"/>
        <v>2</v>
      </c>
      <c r="D253" s="7">
        <v>2014</v>
      </c>
      <c r="E253" s="7">
        <v>9</v>
      </c>
      <c r="F253" s="18" t="s">
        <v>88</v>
      </c>
      <c r="G253" s="7">
        <f t="shared" si="12"/>
        <v>2014</v>
      </c>
      <c r="H253" s="7">
        <f t="shared" si="13"/>
        <v>9</v>
      </c>
    </row>
    <row r="254" spans="1:8">
      <c r="A254" s="49">
        <v>41892</v>
      </c>
      <c r="B254" s="18" t="s">
        <v>89</v>
      </c>
      <c r="C254" s="18">
        <f t="shared" si="11"/>
        <v>3</v>
      </c>
      <c r="D254" s="7">
        <v>2014</v>
      </c>
      <c r="E254" s="7">
        <v>9</v>
      </c>
      <c r="F254" s="18" t="s">
        <v>88</v>
      </c>
      <c r="G254" s="7">
        <f t="shared" si="12"/>
        <v>2014</v>
      </c>
      <c r="H254" s="7">
        <f t="shared" si="13"/>
        <v>9</v>
      </c>
    </row>
    <row r="255" spans="1:8">
      <c r="A255" s="49">
        <v>41893</v>
      </c>
      <c r="B255" s="18" t="s">
        <v>89</v>
      </c>
      <c r="C255" s="18">
        <f t="shared" si="11"/>
        <v>4</v>
      </c>
      <c r="D255" s="7">
        <v>2014</v>
      </c>
      <c r="E255" s="7">
        <v>9</v>
      </c>
      <c r="F255" s="18" t="s">
        <v>88</v>
      </c>
      <c r="G255" s="7">
        <f t="shared" si="12"/>
        <v>2014</v>
      </c>
      <c r="H255" s="7">
        <f t="shared" si="13"/>
        <v>9</v>
      </c>
    </row>
    <row r="256" spans="1:8">
      <c r="A256" s="49">
        <v>41894</v>
      </c>
      <c r="B256" s="18" t="s">
        <v>89</v>
      </c>
      <c r="C256" s="18">
        <f t="shared" si="11"/>
        <v>5</v>
      </c>
      <c r="D256" s="7">
        <v>2014</v>
      </c>
      <c r="E256" s="7">
        <v>9</v>
      </c>
      <c r="F256" s="18" t="s">
        <v>88</v>
      </c>
      <c r="G256" s="7">
        <f t="shared" si="12"/>
        <v>2014</v>
      </c>
      <c r="H256" s="7">
        <f t="shared" si="13"/>
        <v>9</v>
      </c>
    </row>
    <row r="257" spans="1:8">
      <c r="A257" s="49">
        <v>41895</v>
      </c>
      <c r="B257" s="18" t="s">
        <v>90</v>
      </c>
      <c r="C257" s="18">
        <f t="shared" si="11"/>
        <v>6</v>
      </c>
      <c r="D257" s="7">
        <v>2014</v>
      </c>
      <c r="E257" s="7">
        <v>9</v>
      </c>
      <c r="F257" s="18" t="s">
        <v>88</v>
      </c>
      <c r="G257" s="7">
        <f t="shared" si="12"/>
        <v>2014</v>
      </c>
      <c r="H257" s="7">
        <f t="shared" si="13"/>
        <v>9</v>
      </c>
    </row>
    <row r="258" spans="1:8">
      <c r="A258" s="49">
        <v>41896</v>
      </c>
      <c r="B258" s="18" t="s">
        <v>90</v>
      </c>
      <c r="C258" s="18">
        <f t="shared" ref="C258:C321" si="14">WEEKDAY(A258,2)</f>
        <v>7</v>
      </c>
      <c r="D258" s="7">
        <v>2014</v>
      </c>
      <c r="E258" s="7">
        <v>9</v>
      </c>
      <c r="F258" s="18" t="s">
        <v>88</v>
      </c>
      <c r="G258" s="7">
        <f t="shared" ref="G258:G321" si="15">YEAR(A258)</f>
        <v>2014</v>
      </c>
      <c r="H258" s="7">
        <f t="shared" ref="H258:H321" si="16">MONTH(A258)</f>
        <v>9</v>
      </c>
    </row>
    <row r="259" spans="1:8">
      <c r="A259" s="49">
        <v>41897</v>
      </c>
      <c r="B259" s="18" t="s">
        <v>89</v>
      </c>
      <c r="C259" s="18">
        <f t="shared" si="14"/>
        <v>1</v>
      </c>
      <c r="D259" s="7">
        <v>2014</v>
      </c>
      <c r="E259" s="7">
        <v>9</v>
      </c>
      <c r="F259" s="18" t="s">
        <v>88</v>
      </c>
      <c r="G259" s="7">
        <f t="shared" si="15"/>
        <v>2014</v>
      </c>
      <c r="H259" s="7">
        <f t="shared" si="16"/>
        <v>9</v>
      </c>
    </row>
    <row r="260" spans="1:8">
      <c r="A260" s="49">
        <v>41898</v>
      </c>
      <c r="B260" s="18" t="s">
        <v>89</v>
      </c>
      <c r="C260" s="18">
        <f t="shared" si="14"/>
        <v>2</v>
      </c>
      <c r="D260" s="7">
        <v>2014</v>
      </c>
      <c r="E260" s="7">
        <v>9</v>
      </c>
      <c r="F260" s="18" t="s">
        <v>88</v>
      </c>
      <c r="G260" s="7">
        <f t="shared" si="15"/>
        <v>2014</v>
      </c>
      <c r="H260" s="7">
        <f t="shared" si="16"/>
        <v>9</v>
      </c>
    </row>
    <row r="261" spans="1:8">
      <c r="A261" s="49">
        <v>41899</v>
      </c>
      <c r="B261" s="18" t="s">
        <v>89</v>
      </c>
      <c r="C261" s="18">
        <f t="shared" si="14"/>
        <v>3</v>
      </c>
      <c r="D261" s="7">
        <v>2014</v>
      </c>
      <c r="E261" s="7">
        <v>9</v>
      </c>
      <c r="F261" s="18" t="s">
        <v>88</v>
      </c>
      <c r="G261" s="7">
        <f t="shared" si="15"/>
        <v>2014</v>
      </c>
      <c r="H261" s="7">
        <f t="shared" si="16"/>
        <v>9</v>
      </c>
    </row>
    <row r="262" spans="1:8">
      <c r="A262" s="49">
        <v>41900</v>
      </c>
      <c r="B262" s="18" t="s">
        <v>89</v>
      </c>
      <c r="C262" s="18">
        <f t="shared" si="14"/>
        <v>4</v>
      </c>
      <c r="D262" s="7">
        <v>2014</v>
      </c>
      <c r="E262" s="7">
        <v>9</v>
      </c>
      <c r="F262" s="18" t="s">
        <v>88</v>
      </c>
      <c r="G262" s="7">
        <f t="shared" si="15"/>
        <v>2014</v>
      </c>
      <c r="H262" s="7">
        <f t="shared" si="16"/>
        <v>9</v>
      </c>
    </row>
    <row r="263" spans="1:8">
      <c r="A263" s="49">
        <v>41901</v>
      </c>
      <c r="B263" s="18" t="s">
        <v>89</v>
      </c>
      <c r="C263" s="18">
        <f t="shared" si="14"/>
        <v>5</v>
      </c>
      <c r="D263" s="7">
        <v>2014</v>
      </c>
      <c r="E263" s="7">
        <v>9</v>
      </c>
      <c r="F263" s="18" t="s">
        <v>88</v>
      </c>
      <c r="G263" s="7">
        <f t="shared" si="15"/>
        <v>2014</v>
      </c>
      <c r="H263" s="7">
        <f t="shared" si="16"/>
        <v>9</v>
      </c>
    </row>
    <row r="264" spans="1:8">
      <c r="A264" s="49">
        <v>41902</v>
      </c>
      <c r="B264" s="18" t="s">
        <v>90</v>
      </c>
      <c r="C264" s="18">
        <f t="shared" si="14"/>
        <v>6</v>
      </c>
      <c r="D264" s="7">
        <v>2014</v>
      </c>
      <c r="E264" s="7">
        <v>9</v>
      </c>
      <c r="F264" s="18" t="s">
        <v>88</v>
      </c>
      <c r="G264" s="7">
        <f t="shared" si="15"/>
        <v>2014</v>
      </c>
      <c r="H264" s="7">
        <f t="shared" si="16"/>
        <v>9</v>
      </c>
    </row>
    <row r="265" spans="1:8">
      <c r="A265" s="49">
        <v>41903</v>
      </c>
      <c r="B265" s="18" t="s">
        <v>90</v>
      </c>
      <c r="C265" s="18">
        <f t="shared" si="14"/>
        <v>7</v>
      </c>
      <c r="D265" s="7">
        <v>2014</v>
      </c>
      <c r="E265" s="7">
        <v>9</v>
      </c>
      <c r="F265" s="18" t="s">
        <v>88</v>
      </c>
      <c r="G265" s="7">
        <f t="shared" si="15"/>
        <v>2014</v>
      </c>
      <c r="H265" s="7">
        <f t="shared" si="16"/>
        <v>9</v>
      </c>
    </row>
    <row r="266" spans="1:8">
      <c r="A266" s="49">
        <v>41904</v>
      </c>
      <c r="B266" s="18" t="s">
        <v>89</v>
      </c>
      <c r="C266" s="18">
        <f t="shared" si="14"/>
        <v>1</v>
      </c>
      <c r="D266" s="7">
        <v>2014</v>
      </c>
      <c r="E266" s="7">
        <v>9</v>
      </c>
      <c r="F266" s="18" t="s">
        <v>88</v>
      </c>
      <c r="G266" s="7">
        <f t="shared" si="15"/>
        <v>2014</v>
      </c>
      <c r="H266" s="7">
        <f t="shared" si="16"/>
        <v>9</v>
      </c>
    </row>
    <row r="267" spans="1:8">
      <c r="A267" s="49">
        <v>41905</v>
      </c>
      <c r="B267" s="18" t="s">
        <v>89</v>
      </c>
      <c r="C267" s="18">
        <f t="shared" si="14"/>
        <v>2</v>
      </c>
      <c r="D267" s="7">
        <v>2014</v>
      </c>
      <c r="E267" s="7">
        <v>9</v>
      </c>
      <c r="F267" s="18" t="s">
        <v>88</v>
      </c>
      <c r="G267" s="7">
        <f t="shared" si="15"/>
        <v>2014</v>
      </c>
      <c r="H267" s="7">
        <f t="shared" si="16"/>
        <v>9</v>
      </c>
    </row>
    <row r="268" spans="1:8">
      <c r="A268" s="49">
        <v>41906</v>
      </c>
      <c r="B268" s="18" t="s">
        <v>89</v>
      </c>
      <c r="C268" s="18">
        <f t="shared" si="14"/>
        <v>3</v>
      </c>
      <c r="D268" s="7">
        <v>2014</v>
      </c>
      <c r="E268" s="7">
        <v>9</v>
      </c>
      <c r="F268" s="18" t="s">
        <v>88</v>
      </c>
      <c r="G268" s="7">
        <f t="shared" si="15"/>
        <v>2014</v>
      </c>
      <c r="H268" s="7">
        <f t="shared" si="16"/>
        <v>9</v>
      </c>
    </row>
    <row r="269" spans="1:8">
      <c r="A269" s="49">
        <v>41907</v>
      </c>
      <c r="B269" s="18" t="s">
        <v>89</v>
      </c>
      <c r="C269" s="18">
        <f t="shared" si="14"/>
        <v>4</v>
      </c>
      <c r="D269" s="7">
        <v>2014</v>
      </c>
      <c r="E269" s="7">
        <v>9</v>
      </c>
      <c r="F269" s="18" t="s">
        <v>94</v>
      </c>
      <c r="G269" s="7">
        <f t="shared" si="15"/>
        <v>2014</v>
      </c>
      <c r="H269" s="7">
        <f t="shared" si="16"/>
        <v>9</v>
      </c>
    </row>
    <row r="270" spans="1:8">
      <c r="A270" s="49">
        <v>41908</v>
      </c>
      <c r="B270" s="18" t="s">
        <v>89</v>
      </c>
      <c r="C270" s="18">
        <f t="shared" si="14"/>
        <v>5</v>
      </c>
      <c r="D270" s="7">
        <v>2014</v>
      </c>
      <c r="E270" s="7">
        <v>10</v>
      </c>
      <c r="F270" s="18" t="s">
        <v>88</v>
      </c>
      <c r="G270" s="7">
        <f t="shared" si="15"/>
        <v>2014</v>
      </c>
      <c r="H270" s="7">
        <f t="shared" si="16"/>
        <v>9</v>
      </c>
    </row>
    <row r="271" spans="1:8">
      <c r="A271" s="49">
        <v>41909</v>
      </c>
      <c r="B271" s="18" t="s">
        <v>90</v>
      </c>
      <c r="C271" s="18">
        <f t="shared" si="14"/>
        <v>6</v>
      </c>
      <c r="D271" s="7">
        <v>2014</v>
      </c>
      <c r="E271" s="7">
        <v>10</v>
      </c>
      <c r="F271" s="18" t="s">
        <v>88</v>
      </c>
      <c r="G271" s="7">
        <f t="shared" si="15"/>
        <v>2014</v>
      </c>
      <c r="H271" s="7">
        <f t="shared" si="16"/>
        <v>9</v>
      </c>
    </row>
    <row r="272" spans="1:8">
      <c r="A272" s="49">
        <v>41910</v>
      </c>
      <c r="B272" s="18" t="s">
        <v>89</v>
      </c>
      <c r="C272" s="18">
        <f t="shared" si="14"/>
        <v>7</v>
      </c>
      <c r="D272" s="7">
        <v>2014</v>
      </c>
      <c r="E272" s="7">
        <v>10</v>
      </c>
      <c r="F272" s="18" t="s">
        <v>88</v>
      </c>
      <c r="G272" s="7">
        <f t="shared" si="15"/>
        <v>2014</v>
      </c>
      <c r="H272" s="7">
        <f t="shared" si="16"/>
        <v>9</v>
      </c>
    </row>
    <row r="273" spans="1:8">
      <c r="A273" s="49">
        <v>41911</v>
      </c>
      <c r="B273" s="18" t="s">
        <v>89</v>
      </c>
      <c r="C273" s="18">
        <f t="shared" si="14"/>
        <v>1</v>
      </c>
      <c r="D273" s="7">
        <v>2014</v>
      </c>
      <c r="E273" s="7">
        <v>10</v>
      </c>
      <c r="F273" s="18" t="s">
        <v>88</v>
      </c>
      <c r="G273" s="7">
        <f t="shared" si="15"/>
        <v>2014</v>
      </c>
      <c r="H273" s="7">
        <f t="shared" si="16"/>
        <v>9</v>
      </c>
    </row>
    <row r="274" spans="1:8">
      <c r="A274" s="49">
        <v>41912</v>
      </c>
      <c r="B274" s="18" t="s">
        <v>89</v>
      </c>
      <c r="C274" s="18">
        <f t="shared" si="14"/>
        <v>2</v>
      </c>
      <c r="D274" s="7">
        <v>2014</v>
      </c>
      <c r="E274" s="7">
        <v>10</v>
      </c>
      <c r="F274" s="18" t="s">
        <v>88</v>
      </c>
      <c r="G274" s="7">
        <f t="shared" si="15"/>
        <v>2014</v>
      </c>
      <c r="H274" s="7">
        <f t="shared" si="16"/>
        <v>9</v>
      </c>
    </row>
    <row r="275" spans="1:8">
      <c r="A275" s="49">
        <v>41913</v>
      </c>
      <c r="B275" s="18" t="s">
        <v>87</v>
      </c>
      <c r="C275" s="18">
        <f t="shared" si="14"/>
        <v>3</v>
      </c>
      <c r="D275" s="7">
        <v>2014</v>
      </c>
      <c r="E275" s="7">
        <v>10</v>
      </c>
      <c r="F275" s="18" t="s">
        <v>88</v>
      </c>
      <c r="G275" s="7">
        <f t="shared" si="15"/>
        <v>2014</v>
      </c>
      <c r="H275" s="7">
        <f t="shared" si="16"/>
        <v>10</v>
      </c>
    </row>
    <row r="276" spans="1:8">
      <c r="A276" s="49">
        <v>41914</v>
      </c>
      <c r="B276" s="18" t="s">
        <v>87</v>
      </c>
      <c r="C276" s="18">
        <f t="shared" si="14"/>
        <v>4</v>
      </c>
      <c r="D276" s="7">
        <v>2014</v>
      </c>
      <c r="E276" s="7">
        <v>10</v>
      </c>
      <c r="F276" s="18" t="s">
        <v>88</v>
      </c>
      <c r="G276" s="7">
        <f t="shared" si="15"/>
        <v>2014</v>
      </c>
      <c r="H276" s="7">
        <f t="shared" si="16"/>
        <v>10</v>
      </c>
    </row>
    <row r="277" spans="1:8">
      <c r="A277" s="49">
        <v>41915</v>
      </c>
      <c r="B277" s="18" t="s">
        <v>87</v>
      </c>
      <c r="C277" s="18">
        <f t="shared" si="14"/>
        <v>5</v>
      </c>
      <c r="D277" s="7">
        <v>2014</v>
      </c>
      <c r="E277" s="7">
        <v>10</v>
      </c>
      <c r="F277" s="18" t="s">
        <v>88</v>
      </c>
      <c r="G277" s="7">
        <f t="shared" si="15"/>
        <v>2014</v>
      </c>
      <c r="H277" s="7">
        <f t="shared" si="16"/>
        <v>10</v>
      </c>
    </row>
    <row r="278" spans="1:8">
      <c r="A278" s="49">
        <v>41916</v>
      </c>
      <c r="B278" s="18" t="s">
        <v>90</v>
      </c>
      <c r="C278" s="18">
        <f t="shared" si="14"/>
        <v>6</v>
      </c>
      <c r="D278" s="7">
        <v>2014</v>
      </c>
      <c r="E278" s="7">
        <v>10</v>
      </c>
      <c r="F278" s="18" t="s">
        <v>88</v>
      </c>
      <c r="G278" s="7">
        <f t="shared" si="15"/>
        <v>2014</v>
      </c>
      <c r="H278" s="7">
        <f t="shared" si="16"/>
        <v>10</v>
      </c>
    </row>
    <row r="279" spans="1:8">
      <c r="A279" s="49">
        <v>41917</v>
      </c>
      <c r="B279" s="18" t="s">
        <v>90</v>
      </c>
      <c r="C279" s="18">
        <f t="shared" si="14"/>
        <v>7</v>
      </c>
      <c r="D279" s="7">
        <v>2014</v>
      </c>
      <c r="E279" s="7">
        <v>10</v>
      </c>
      <c r="F279" s="18" t="s">
        <v>88</v>
      </c>
      <c r="G279" s="7">
        <f t="shared" si="15"/>
        <v>2014</v>
      </c>
      <c r="H279" s="7">
        <f t="shared" si="16"/>
        <v>10</v>
      </c>
    </row>
    <row r="280" spans="1:8">
      <c r="A280" s="49">
        <v>41918</v>
      </c>
      <c r="B280" s="18" t="s">
        <v>90</v>
      </c>
      <c r="C280" s="18">
        <f t="shared" si="14"/>
        <v>1</v>
      </c>
      <c r="D280" s="7">
        <v>2014</v>
      </c>
      <c r="E280" s="7">
        <v>10</v>
      </c>
      <c r="F280" s="18" t="s">
        <v>88</v>
      </c>
      <c r="G280" s="7">
        <f t="shared" si="15"/>
        <v>2014</v>
      </c>
      <c r="H280" s="7">
        <f t="shared" si="16"/>
        <v>10</v>
      </c>
    </row>
    <row r="281" spans="1:8">
      <c r="A281" s="49">
        <v>41919</v>
      </c>
      <c r="B281" s="18" t="s">
        <v>90</v>
      </c>
      <c r="C281" s="18">
        <f t="shared" si="14"/>
        <v>2</v>
      </c>
      <c r="D281" s="7">
        <v>2014</v>
      </c>
      <c r="E281" s="7">
        <v>10</v>
      </c>
      <c r="F281" s="18" t="s">
        <v>88</v>
      </c>
      <c r="G281" s="7">
        <f t="shared" si="15"/>
        <v>2014</v>
      </c>
      <c r="H281" s="7">
        <f t="shared" si="16"/>
        <v>10</v>
      </c>
    </row>
    <row r="282" spans="1:8">
      <c r="A282" s="49">
        <v>41920</v>
      </c>
      <c r="B282" s="18" t="s">
        <v>89</v>
      </c>
      <c r="C282" s="18">
        <f t="shared" si="14"/>
        <v>3</v>
      </c>
      <c r="D282" s="7">
        <v>2014</v>
      </c>
      <c r="E282" s="7">
        <v>10</v>
      </c>
      <c r="F282" s="18" t="s">
        <v>88</v>
      </c>
      <c r="G282" s="7">
        <f t="shared" si="15"/>
        <v>2014</v>
      </c>
      <c r="H282" s="7">
        <f t="shared" si="16"/>
        <v>10</v>
      </c>
    </row>
    <row r="283" spans="1:8">
      <c r="A283" s="49">
        <v>41921</v>
      </c>
      <c r="B283" s="18" t="s">
        <v>89</v>
      </c>
      <c r="C283" s="18">
        <f t="shared" si="14"/>
        <v>4</v>
      </c>
      <c r="D283" s="7">
        <v>2014</v>
      </c>
      <c r="E283" s="7">
        <v>10</v>
      </c>
      <c r="F283" s="18" t="s">
        <v>88</v>
      </c>
      <c r="G283" s="7">
        <f t="shared" si="15"/>
        <v>2014</v>
      </c>
      <c r="H283" s="7">
        <f t="shared" si="16"/>
        <v>10</v>
      </c>
    </row>
    <row r="284" spans="1:8">
      <c r="A284" s="49">
        <v>41922</v>
      </c>
      <c r="B284" s="18" t="s">
        <v>89</v>
      </c>
      <c r="C284" s="18">
        <f t="shared" si="14"/>
        <v>5</v>
      </c>
      <c r="D284" s="7">
        <v>2014</v>
      </c>
      <c r="E284" s="7">
        <v>10</v>
      </c>
      <c r="F284" s="18" t="s">
        <v>88</v>
      </c>
      <c r="G284" s="7">
        <f t="shared" si="15"/>
        <v>2014</v>
      </c>
      <c r="H284" s="7">
        <f t="shared" si="16"/>
        <v>10</v>
      </c>
    </row>
    <row r="285" spans="1:8">
      <c r="A285" s="49">
        <v>41923</v>
      </c>
      <c r="B285" s="18" t="s">
        <v>89</v>
      </c>
      <c r="C285" s="18">
        <f t="shared" si="14"/>
        <v>6</v>
      </c>
      <c r="D285" s="7">
        <v>2014</v>
      </c>
      <c r="E285" s="7">
        <v>10</v>
      </c>
      <c r="F285" s="18" t="s">
        <v>88</v>
      </c>
      <c r="G285" s="7">
        <f t="shared" si="15"/>
        <v>2014</v>
      </c>
      <c r="H285" s="7">
        <f t="shared" si="16"/>
        <v>10</v>
      </c>
    </row>
    <row r="286" spans="1:8">
      <c r="A286" s="49">
        <v>41924</v>
      </c>
      <c r="B286" s="18" t="s">
        <v>90</v>
      </c>
      <c r="C286" s="18">
        <f t="shared" si="14"/>
        <v>7</v>
      </c>
      <c r="D286" s="7">
        <v>2014</v>
      </c>
      <c r="E286" s="7">
        <v>10</v>
      </c>
      <c r="F286" s="18" t="s">
        <v>88</v>
      </c>
      <c r="G286" s="7">
        <f t="shared" si="15"/>
        <v>2014</v>
      </c>
      <c r="H286" s="7">
        <f t="shared" si="16"/>
        <v>10</v>
      </c>
    </row>
    <row r="287" spans="1:8">
      <c r="A287" s="49">
        <v>41925</v>
      </c>
      <c r="B287" s="18" t="s">
        <v>89</v>
      </c>
      <c r="C287" s="18">
        <f t="shared" si="14"/>
        <v>1</v>
      </c>
      <c r="D287" s="7">
        <v>2014</v>
      </c>
      <c r="E287" s="7">
        <v>10</v>
      </c>
      <c r="F287" s="18" t="s">
        <v>88</v>
      </c>
      <c r="G287" s="7">
        <f t="shared" si="15"/>
        <v>2014</v>
      </c>
      <c r="H287" s="7">
        <f t="shared" si="16"/>
        <v>10</v>
      </c>
    </row>
    <row r="288" spans="1:8">
      <c r="A288" s="49">
        <v>41926</v>
      </c>
      <c r="B288" s="18" t="s">
        <v>89</v>
      </c>
      <c r="C288" s="18">
        <f t="shared" si="14"/>
        <v>2</v>
      </c>
      <c r="D288" s="7">
        <v>2014</v>
      </c>
      <c r="E288" s="7">
        <v>10</v>
      </c>
      <c r="F288" s="18" t="s">
        <v>88</v>
      </c>
      <c r="G288" s="7">
        <f t="shared" si="15"/>
        <v>2014</v>
      </c>
      <c r="H288" s="7">
        <f t="shared" si="16"/>
        <v>10</v>
      </c>
    </row>
    <row r="289" spans="1:8">
      <c r="A289" s="49">
        <v>41927</v>
      </c>
      <c r="B289" s="18" t="s">
        <v>89</v>
      </c>
      <c r="C289" s="18">
        <f t="shared" si="14"/>
        <v>3</v>
      </c>
      <c r="D289" s="7">
        <v>2014</v>
      </c>
      <c r="E289" s="7">
        <v>10</v>
      </c>
      <c r="F289" s="18" t="s">
        <v>88</v>
      </c>
      <c r="G289" s="7">
        <f t="shared" si="15"/>
        <v>2014</v>
      </c>
      <c r="H289" s="7">
        <f t="shared" si="16"/>
        <v>10</v>
      </c>
    </row>
    <row r="290" spans="1:8">
      <c r="A290" s="49">
        <v>41928</v>
      </c>
      <c r="B290" s="18" t="s">
        <v>89</v>
      </c>
      <c r="C290" s="18">
        <f t="shared" si="14"/>
        <v>4</v>
      </c>
      <c r="D290" s="7">
        <v>2014</v>
      </c>
      <c r="E290" s="7">
        <v>10</v>
      </c>
      <c r="F290" s="18" t="s">
        <v>88</v>
      </c>
      <c r="G290" s="7">
        <f t="shared" si="15"/>
        <v>2014</v>
      </c>
      <c r="H290" s="7">
        <f t="shared" si="16"/>
        <v>10</v>
      </c>
    </row>
    <row r="291" spans="1:8">
      <c r="A291" s="49">
        <v>41929</v>
      </c>
      <c r="B291" s="18" t="s">
        <v>89</v>
      </c>
      <c r="C291" s="18">
        <f t="shared" si="14"/>
        <v>5</v>
      </c>
      <c r="D291" s="7">
        <v>2014</v>
      </c>
      <c r="E291" s="7">
        <v>10</v>
      </c>
      <c r="F291" s="18" t="s">
        <v>88</v>
      </c>
      <c r="G291" s="7">
        <f t="shared" si="15"/>
        <v>2014</v>
      </c>
      <c r="H291" s="7">
        <f t="shared" si="16"/>
        <v>10</v>
      </c>
    </row>
    <row r="292" spans="1:8">
      <c r="A292" s="49">
        <v>41930</v>
      </c>
      <c r="B292" s="18" t="s">
        <v>90</v>
      </c>
      <c r="C292" s="18">
        <f t="shared" si="14"/>
        <v>6</v>
      </c>
      <c r="D292" s="7">
        <v>2014</v>
      </c>
      <c r="E292" s="7">
        <v>10</v>
      </c>
      <c r="F292" s="18" t="s">
        <v>88</v>
      </c>
      <c r="G292" s="7">
        <f t="shared" si="15"/>
        <v>2014</v>
      </c>
      <c r="H292" s="7">
        <f t="shared" si="16"/>
        <v>10</v>
      </c>
    </row>
    <row r="293" spans="1:8">
      <c r="A293" s="49">
        <v>41931</v>
      </c>
      <c r="B293" s="18" t="s">
        <v>90</v>
      </c>
      <c r="C293" s="18">
        <f t="shared" si="14"/>
        <v>7</v>
      </c>
      <c r="D293" s="7">
        <v>2014</v>
      </c>
      <c r="E293" s="7">
        <v>10</v>
      </c>
      <c r="F293" s="18" t="s">
        <v>88</v>
      </c>
      <c r="G293" s="7">
        <f t="shared" si="15"/>
        <v>2014</v>
      </c>
      <c r="H293" s="7">
        <f t="shared" si="16"/>
        <v>10</v>
      </c>
    </row>
    <row r="294" spans="1:8">
      <c r="A294" s="49">
        <v>41932</v>
      </c>
      <c r="B294" s="18" t="s">
        <v>89</v>
      </c>
      <c r="C294" s="18">
        <f t="shared" si="14"/>
        <v>1</v>
      </c>
      <c r="D294" s="7">
        <v>2014</v>
      </c>
      <c r="E294" s="7">
        <v>10</v>
      </c>
      <c r="F294" s="18" t="s">
        <v>88</v>
      </c>
      <c r="G294" s="7">
        <f t="shared" si="15"/>
        <v>2014</v>
      </c>
      <c r="H294" s="7">
        <f t="shared" si="16"/>
        <v>10</v>
      </c>
    </row>
    <row r="295" spans="1:8">
      <c r="A295" s="49">
        <v>41933</v>
      </c>
      <c r="B295" s="18" t="s">
        <v>89</v>
      </c>
      <c r="C295" s="18">
        <f t="shared" si="14"/>
        <v>2</v>
      </c>
      <c r="D295" s="7">
        <v>2014</v>
      </c>
      <c r="E295" s="7">
        <v>10</v>
      </c>
      <c r="F295" s="18" t="s">
        <v>88</v>
      </c>
      <c r="G295" s="7">
        <f t="shared" si="15"/>
        <v>2014</v>
      </c>
      <c r="H295" s="7">
        <f t="shared" si="16"/>
        <v>10</v>
      </c>
    </row>
    <row r="296" spans="1:8">
      <c r="A296" s="49">
        <v>41934</v>
      </c>
      <c r="B296" s="18" t="s">
        <v>89</v>
      </c>
      <c r="C296" s="18">
        <f t="shared" si="14"/>
        <v>3</v>
      </c>
      <c r="D296" s="7">
        <v>2014</v>
      </c>
      <c r="E296" s="7">
        <v>10</v>
      </c>
      <c r="F296" s="18" t="s">
        <v>88</v>
      </c>
      <c r="G296" s="7">
        <f t="shared" si="15"/>
        <v>2014</v>
      </c>
      <c r="H296" s="7">
        <f t="shared" si="16"/>
        <v>10</v>
      </c>
    </row>
    <row r="297" spans="1:8">
      <c r="A297" s="49">
        <v>41935</v>
      </c>
      <c r="B297" s="18" t="s">
        <v>89</v>
      </c>
      <c r="C297" s="18">
        <f t="shared" si="14"/>
        <v>4</v>
      </c>
      <c r="D297" s="7">
        <v>2014</v>
      </c>
      <c r="E297" s="7">
        <v>10</v>
      </c>
      <c r="F297" s="18" t="s">
        <v>88</v>
      </c>
      <c r="G297" s="7">
        <f t="shared" si="15"/>
        <v>2014</v>
      </c>
      <c r="H297" s="7">
        <f t="shared" si="16"/>
        <v>10</v>
      </c>
    </row>
    <row r="298" spans="1:8">
      <c r="A298" s="49">
        <v>41936</v>
      </c>
      <c r="B298" s="18" t="s">
        <v>89</v>
      </c>
      <c r="C298" s="18">
        <f t="shared" si="14"/>
        <v>5</v>
      </c>
      <c r="D298" s="7">
        <v>2014</v>
      </c>
      <c r="E298" s="7">
        <v>10</v>
      </c>
      <c r="F298" s="18" t="s">
        <v>88</v>
      </c>
      <c r="G298" s="7">
        <f t="shared" si="15"/>
        <v>2014</v>
      </c>
      <c r="H298" s="7">
        <f t="shared" si="16"/>
        <v>10</v>
      </c>
    </row>
    <row r="299" spans="1:8">
      <c r="A299" s="49">
        <v>41937</v>
      </c>
      <c r="B299" s="18" t="s">
        <v>90</v>
      </c>
      <c r="C299" s="18">
        <f t="shared" si="14"/>
        <v>6</v>
      </c>
      <c r="D299" s="7">
        <v>2014</v>
      </c>
      <c r="E299" s="7">
        <v>10</v>
      </c>
      <c r="F299" s="18" t="s">
        <v>88</v>
      </c>
      <c r="G299" s="7">
        <f t="shared" si="15"/>
        <v>2014</v>
      </c>
      <c r="H299" s="7">
        <f t="shared" si="16"/>
        <v>10</v>
      </c>
    </row>
    <row r="300" spans="1:8">
      <c r="A300" s="49">
        <v>41938</v>
      </c>
      <c r="B300" s="18" t="s">
        <v>90</v>
      </c>
      <c r="C300" s="18">
        <f t="shared" si="14"/>
        <v>7</v>
      </c>
      <c r="D300" s="7">
        <v>2014</v>
      </c>
      <c r="E300" s="7">
        <v>10</v>
      </c>
      <c r="F300" s="18" t="s">
        <v>88</v>
      </c>
      <c r="G300" s="7">
        <f t="shared" si="15"/>
        <v>2014</v>
      </c>
      <c r="H300" s="7">
        <f t="shared" si="16"/>
        <v>10</v>
      </c>
    </row>
    <row r="301" spans="1:8">
      <c r="A301" s="49">
        <v>41939</v>
      </c>
      <c r="B301" s="18" t="s">
        <v>89</v>
      </c>
      <c r="C301" s="18">
        <f t="shared" si="14"/>
        <v>1</v>
      </c>
      <c r="D301" s="7">
        <v>2014</v>
      </c>
      <c r="E301" s="7">
        <v>10</v>
      </c>
      <c r="F301" s="18" t="s">
        <v>94</v>
      </c>
      <c r="G301" s="7">
        <f t="shared" si="15"/>
        <v>2014</v>
      </c>
      <c r="H301" s="7">
        <f t="shared" si="16"/>
        <v>10</v>
      </c>
    </row>
    <row r="302" spans="1:8">
      <c r="A302" s="49">
        <v>41940</v>
      </c>
      <c r="B302" s="18" t="s">
        <v>89</v>
      </c>
      <c r="C302" s="18">
        <f t="shared" si="14"/>
        <v>2</v>
      </c>
      <c r="D302" s="7">
        <v>2014</v>
      </c>
      <c r="E302" s="7">
        <v>11</v>
      </c>
      <c r="F302" s="18" t="s">
        <v>88</v>
      </c>
      <c r="G302" s="7">
        <f t="shared" si="15"/>
        <v>2014</v>
      </c>
      <c r="H302" s="7">
        <f t="shared" si="16"/>
        <v>10</v>
      </c>
    </row>
    <row r="303" spans="1:8">
      <c r="A303" s="49">
        <v>41941</v>
      </c>
      <c r="B303" s="18" t="s">
        <v>89</v>
      </c>
      <c r="C303" s="18">
        <f t="shared" si="14"/>
        <v>3</v>
      </c>
      <c r="D303" s="7">
        <v>2014</v>
      </c>
      <c r="E303" s="7">
        <v>11</v>
      </c>
      <c r="F303" s="18" t="s">
        <v>88</v>
      </c>
      <c r="G303" s="7">
        <f t="shared" si="15"/>
        <v>2014</v>
      </c>
      <c r="H303" s="7">
        <f t="shared" si="16"/>
        <v>10</v>
      </c>
    </row>
    <row r="304" spans="1:8">
      <c r="A304" s="49">
        <v>41942</v>
      </c>
      <c r="B304" s="18" t="s">
        <v>89</v>
      </c>
      <c r="C304" s="18">
        <f t="shared" si="14"/>
        <v>4</v>
      </c>
      <c r="D304" s="7">
        <v>2014</v>
      </c>
      <c r="E304" s="7">
        <v>11</v>
      </c>
      <c r="F304" s="18" t="s">
        <v>88</v>
      </c>
      <c r="G304" s="7">
        <f t="shared" si="15"/>
        <v>2014</v>
      </c>
      <c r="H304" s="7">
        <f t="shared" si="16"/>
        <v>10</v>
      </c>
    </row>
    <row r="305" spans="1:8">
      <c r="A305" s="49">
        <v>41943</v>
      </c>
      <c r="B305" s="18" t="s">
        <v>89</v>
      </c>
      <c r="C305" s="18">
        <f t="shared" si="14"/>
        <v>5</v>
      </c>
      <c r="D305" s="7">
        <v>2014</v>
      </c>
      <c r="E305" s="7">
        <v>11</v>
      </c>
      <c r="F305" s="18" t="s">
        <v>88</v>
      </c>
      <c r="G305" s="7">
        <f t="shared" si="15"/>
        <v>2014</v>
      </c>
      <c r="H305" s="7">
        <f t="shared" si="16"/>
        <v>10</v>
      </c>
    </row>
    <row r="306" spans="1:8">
      <c r="A306" s="49">
        <v>41944</v>
      </c>
      <c r="B306" s="18" t="s">
        <v>90</v>
      </c>
      <c r="C306" s="18">
        <f t="shared" si="14"/>
        <v>6</v>
      </c>
      <c r="D306" s="7">
        <v>2014</v>
      </c>
      <c r="E306" s="7">
        <v>11</v>
      </c>
      <c r="F306" s="18" t="s">
        <v>88</v>
      </c>
      <c r="G306" s="7">
        <f t="shared" si="15"/>
        <v>2014</v>
      </c>
      <c r="H306" s="7">
        <f t="shared" si="16"/>
        <v>11</v>
      </c>
    </row>
    <row r="307" spans="1:8">
      <c r="A307" s="49">
        <v>41945</v>
      </c>
      <c r="B307" s="18" t="s">
        <v>90</v>
      </c>
      <c r="C307" s="18">
        <f t="shared" si="14"/>
        <v>7</v>
      </c>
      <c r="D307" s="7">
        <v>2014</v>
      </c>
      <c r="E307" s="7">
        <v>11</v>
      </c>
      <c r="F307" s="18" t="s">
        <v>88</v>
      </c>
      <c r="G307" s="7">
        <f t="shared" si="15"/>
        <v>2014</v>
      </c>
      <c r="H307" s="7">
        <f t="shared" si="16"/>
        <v>11</v>
      </c>
    </row>
    <row r="308" spans="1:8">
      <c r="A308" s="49">
        <v>41946</v>
      </c>
      <c r="B308" s="18" t="s">
        <v>89</v>
      </c>
      <c r="C308" s="18">
        <f t="shared" si="14"/>
        <v>1</v>
      </c>
      <c r="D308" s="7">
        <v>2014</v>
      </c>
      <c r="E308" s="7">
        <v>11</v>
      </c>
      <c r="F308" s="18" t="s">
        <v>88</v>
      </c>
      <c r="G308" s="7">
        <f t="shared" si="15"/>
        <v>2014</v>
      </c>
      <c r="H308" s="7">
        <f t="shared" si="16"/>
        <v>11</v>
      </c>
    </row>
    <row r="309" spans="1:8">
      <c r="A309" s="49">
        <v>41947</v>
      </c>
      <c r="B309" s="18" t="s">
        <v>89</v>
      </c>
      <c r="C309" s="18">
        <f t="shared" si="14"/>
        <v>2</v>
      </c>
      <c r="D309" s="7">
        <v>2014</v>
      </c>
      <c r="E309" s="7">
        <v>11</v>
      </c>
      <c r="F309" s="18" t="s">
        <v>88</v>
      </c>
      <c r="G309" s="7">
        <f t="shared" si="15"/>
        <v>2014</v>
      </c>
      <c r="H309" s="7">
        <f t="shared" si="16"/>
        <v>11</v>
      </c>
    </row>
    <row r="310" spans="1:8">
      <c r="A310" s="49">
        <v>41948</v>
      </c>
      <c r="B310" s="18" t="s">
        <v>89</v>
      </c>
      <c r="C310" s="18">
        <f t="shared" si="14"/>
        <v>3</v>
      </c>
      <c r="D310" s="7">
        <v>2014</v>
      </c>
      <c r="E310" s="7">
        <v>11</v>
      </c>
      <c r="F310" s="18" t="s">
        <v>88</v>
      </c>
      <c r="G310" s="7">
        <f t="shared" si="15"/>
        <v>2014</v>
      </c>
      <c r="H310" s="7">
        <f t="shared" si="16"/>
        <v>11</v>
      </c>
    </row>
    <row r="311" spans="1:8">
      <c r="A311" s="49">
        <v>41949</v>
      </c>
      <c r="B311" s="18" t="s">
        <v>89</v>
      </c>
      <c r="C311" s="18">
        <f t="shared" si="14"/>
        <v>4</v>
      </c>
      <c r="D311" s="7">
        <v>2014</v>
      </c>
      <c r="E311" s="7">
        <v>11</v>
      </c>
      <c r="F311" s="18" t="s">
        <v>88</v>
      </c>
      <c r="G311" s="7">
        <f t="shared" si="15"/>
        <v>2014</v>
      </c>
      <c r="H311" s="7">
        <f t="shared" si="16"/>
        <v>11</v>
      </c>
    </row>
    <row r="312" spans="1:8">
      <c r="A312" s="49">
        <v>41950</v>
      </c>
      <c r="B312" s="18" t="s">
        <v>89</v>
      </c>
      <c r="C312" s="18">
        <f t="shared" si="14"/>
        <v>5</v>
      </c>
      <c r="D312" s="7">
        <v>2014</v>
      </c>
      <c r="E312" s="7">
        <v>11</v>
      </c>
      <c r="F312" s="18" t="s">
        <v>88</v>
      </c>
      <c r="G312" s="7">
        <f t="shared" si="15"/>
        <v>2014</v>
      </c>
      <c r="H312" s="7">
        <f t="shared" si="16"/>
        <v>11</v>
      </c>
    </row>
    <row r="313" spans="1:8">
      <c r="A313" s="49">
        <v>41951</v>
      </c>
      <c r="B313" s="18" t="s">
        <v>90</v>
      </c>
      <c r="C313" s="18">
        <f t="shared" si="14"/>
        <v>6</v>
      </c>
      <c r="D313" s="7">
        <v>2014</v>
      </c>
      <c r="E313" s="7">
        <v>11</v>
      </c>
      <c r="F313" s="18" t="s">
        <v>88</v>
      </c>
      <c r="G313" s="7">
        <f t="shared" si="15"/>
        <v>2014</v>
      </c>
      <c r="H313" s="7">
        <f t="shared" si="16"/>
        <v>11</v>
      </c>
    </row>
    <row r="314" spans="1:8">
      <c r="A314" s="49">
        <v>41952</v>
      </c>
      <c r="B314" s="18" t="s">
        <v>90</v>
      </c>
      <c r="C314" s="18">
        <f t="shared" si="14"/>
        <v>7</v>
      </c>
      <c r="D314" s="7">
        <v>2014</v>
      </c>
      <c r="E314" s="7">
        <v>11</v>
      </c>
      <c r="F314" s="18" t="s">
        <v>88</v>
      </c>
      <c r="G314" s="7">
        <f t="shared" si="15"/>
        <v>2014</v>
      </c>
      <c r="H314" s="7">
        <f t="shared" si="16"/>
        <v>11</v>
      </c>
    </row>
    <row r="315" spans="1:8">
      <c r="A315" s="49">
        <v>41953</v>
      </c>
      <c r="B315" s="18" t="s">
        <v>89</v>
      </c>
      <c r="C315" s="18">
        <f t="shared" si="14"/>
        <v>1</v>
      </c>
      <c r="D315" s="7">
        <v>2014</v>
      </c>
      <c r="E315" s="7">
        <v>11</v>
      </c>
      <c r="F315" s="18" t="s">
        <v>88</v>
      </c>
      <c r="G315" s="7">
        <f t="shared" si="15"/>
        <v>2014</v>
      </c>
      <c r="H315" s="7">
        <f t="shared" si="16"/>
        <v>11</v>
      </c>
    </row>
    <row r="316" spans="1:8">
      <c r="A316" s="49">
        <v>41954</v>
      </c>
      <c r="B316" s="18" t="s">
        <v>89</v>
      </c>
      <c r="C316" s="18">
        <f t="shared" si="14"/>
        <v>2</v>
      </c>
      <c r="D316" s="7">
        <v>2014</v>
      </c>
      <c r="E316" s="7">
        <v>11</v>
      </c>
      <c r="F316" s="18" t="s">
        <v>88</v>
      </c>
      <c r="G316" s="7">
        <f t="shared" si="15"/>
        <v>2014</v>
      </c>
      <c r="H316" s="7">
        <f t="shared" si="16"/>
        <v>11</v>
      </c>
    </row>
    <row r="317" spans="1:8">
      <c r="A317" s="49">
        <v>41955</v>
      </c>
      <c r="B317" s="18" t="s">
        <v>89</v>
      </c>
      <c r="C317" s="18">
        <f t="shared" si="14"/>
        <v>3</v>
      </c>
      <c r="D317" s="7">
        <v>2014</v>
      </c>
      <c r="E317" s="7">
        <v>11</v>
      </c>
      <c r="F317" s="18" t="s">
        <v>88</v>
      </c>
      <c r="G317" s="7">
        <f t="shared" si="15"/>
        <v>2014</v>
      </c>
      <c r="H317" s="7">
        <f t="shared" si="16"/>
        <v>11</v>
      </c>
    </row>
    <row r="318" spans="1:8">
      <c r="A318" s="49">
        <v>41956</v>
      </c>
      <c r="B318" s="18" t="s">
        <v>89</v>
      </c>
      <c r="C318" s="18">
        <f t="shared" si="14"/>
        <v>4</v>
      </c>
      <c r="D318" s="7">
        <v>2014</v>
      </c>
      <c r="E318" s="7">
        <v>11</v>
      </c>
      <c r="F318" s="18" t="s">
        <v>88</v>
      </c>
      <c r="G318" s="7">
        <f t="shared" si="15"/>
        <v>2014</v>
      </c>
      <c r="H318" s="7">
        <f t="shared" si="16"/>
        <v>11</v>
      </c>
    </row>
    <row r="319" spans="1:8">
      <c r="A319" s="49">
        <v>41957</v>
      </c>
      <c r="B319" s="18" t="s">
        <v>89</v>
      </c>
      <c r="C319" s="18">
        <f t="shared" si="14"/>
        <v>5</v>
      </c>
      <c r="D319" s="7">
        <v>2014</v>
      </c>
      <c r="E319" s="7">
        <v>11</v>
      </c>
      <c r="F319" s="18" t="s">
        <v>88</v>
      </c>
      <c r="G319" s="7">
        <f t="shared" si="15"/>
        <v>2014</v>
      </c>
      <c r="H319" s="7">
        <f t="shared" si="16"/>
        <v>11</v>
      </c>
    </row>
    <row r="320" spans="1:8">
      <c r="A320" s="49">
        <v>41958</v>
      </c>
      <c r="B320" s="18" t="s">
        <v>90</v>
      </c>
      <c r="C320" s="18">
        <f t="shared" si="14"/>
        <v>6</v>
      </c>
      <c r="D320" s="7">
        <v>2014</v>
      </c>
      <c r="E320" s="7">
        <v>11</v>
      </c>
      <c r="F320" s="18" t="s">
        <v>88</v>
      </c>
      <c r="G320" s="7">
        <f t="shared" si="15"/>
        <v>2014</v>
      </c>
      <c r="H320" s="7">
        <f t="shared" si="16"/>
        <v>11</v>
      </c>
    </row>
    <row r="321" spans="1:8">
      <c r="A321" s="49">
        <v>41959</v>
      </c>
      <c r="B321" s="18" t="s">
        <v>90</v>
      </c>
      <c r="C321" s="18">
        <f t="shared" si="14"/>
        <v>7</v>
      </c>
      <c r="D321" s="7">
        <v>2014</v>
      </c>
      <c r="E321" s="7">
        <v>11</v>
      </c>
      <c r="F321" s="18" t="s">
        <v>88</v>
      </c>
      <c r="G321" s="7">
        <f t="shared" si="15"/>
        <v>2014</v>
      </c>
      <c r="H321" s="7">
        <f t="shared" si="16"/>
        <v>11</v>
      </c>
    </row>
    <row r="322" spans="1:8">
      <c r="A322" s="49">
        <v>41960</v>
      </c>
      <c r="B322" s="18" t="s">
        <v>89</v>
      </c>
      <c r="C322" s="18">
        <f t="shared" ref="C322:C385" si="17">WEEKDAY(A322,2)</f>
        <v>1</v>
      </c>
      <c r="D322" s="7">
        <v>2014</v>
      </c>
      <c r="E322" s="7">
        <v>11</v>
      </c>
      <c r="F322" s="18" t="s">
        <v>88</v>
      </c>
      <c r="G322" s="7">
        <f t="shared" ref="G322:G385" si="18">YEAR(A322)</f>
        <v>2014</v>
      </c>
      <c r="H322" s="7">
        <f t="shared" ref="H322:H385" si="19">MONTH(A322)</f>
        <v>11</v>
      </c>
    </row>
    <row r="323" spans="1:8">
      <c r="A323" s="49">
        <v>41961</v>
      </c>
      <c r="B323" s="18" t="s">
        <v>89</v>
      </c>
      <c r="C323" s="18">
        <f t="shared" si="17"/>
        <v>2</v>
      </c>
      <c r="D323" s="7">
        <v>2014</v>
      </c>
      <c r="E323" s="7">
        <v>11</v>
      </c>
      <c r="F323" s="18" t="s">
        <v>88</v>
      </c>
      <c r="G323" s="7">
        <f t="shared" si="18"/>
        <v>2014</v>
      </c>
      <c r="H323" s="7">
        <f t="shared" si="19"/>
        <v>11</v>
      </c>
    </row>
    <row r="324" spans="1:8">
      <c r="A324" s="49">
        <v>41962</v>
      </c>
      <c r="B324" s="18" t="s">
        <v>89</v>
      </c>
      <c r="C324" s="18">
        <f t="shared" si="17"/>
        <v>3</v>
      </c>
      <c r="D324" s="7">
        <v>2014</v>
      </c>
      <c r="E324" s="7">
        <v>11</v>
      </c>
      <c r="F324" s="18" t="s">
        <v>88</v>
      </c>
      <c r="G324" s="7">
        <f t="shared" si="18"/>
        <v>2014</v>
      </c>
      <c r="H324" s="7">
        <f t="shared" si="19"/>
        <v>11</v>
      </c>
    </row>
    <row r="325" spans="1:8">
      <c r="A325" s="49">
        <v>41963</v>
      </c>
      <c r="B325" s="18" t="s">
        <v>89</v>
      </c>
      <c r="C325" s="18">
        <f t="shared" si="17"/>
        <v>4</v>
      </c>
      <c r="D325" s="7">
        <v>2014</v>
      </c>
      <c r="E325" s="7">
        <v>11</v>
      </c>
      <c r="F325" s="18" t="s">
        <v>88</v>
      </c>
      <c r="G325" s="7">
        <f t="shared" si="18"/>
        <v>2014</v>
      </c>
      <c r="H325" s="7">
        <f t="shared" si="19"/>
        <v>11</v>
      </c>
    </row>
    <row r="326" spans="1:8">
      <c r="A326" s="49">
        <v>41964</v>
      </c>
      <c r="B326" s="18" t="s">
        <v>89</v>
      </c>
      <c r="C326" s="18">
        <f t="shared" si="17"/>
        <v>5</v>
      </c>
      <c r="D326" s="7">
        <v>2014</v>
      </c>
      <c r="E326" s="7">
        <v>11</v>
      </c>
      <c r="F326" s="18" t="s">
        <v>88</v>
      </c>
      <c r="G326" s="7">
        <f t="shared" si="18"/>
        <v>2014</v>
      </c>
      <c r="H326" s="7">
        <f t="shared" si="19"/>
        <v>11</v>
      </c>
    </row>
    <row r="327" spans="1:8">
      <c r="A327" s="49">
        <v>41965</v>
      </c>
      <c r="B327" s="18" t="s">
        <v>90</v>
      </c>
      <c r="C327" s="18">
        <f t="shared" si="17"/>
        <v>6</v>
      </c>
      <c r="D327" s="7">
        <v>2014</v>
      </c>
      <c r="E327" s="7">
        <v>11</v>
      </c>
      <c r="F327" s="18" t="s">
        <v>88</v>
      </c>
      <c r="G327" s="7">
        <f t="shared" si="18"/>
        <v>2014</v>
      </c>
      <c r="H327" s="7">
        <f t="shared" si="19"/>
        <v>11</v>
      </c>
    </row>
    <row r="328" spans="1:8">
      <c r="A328" s="49">
        <v>41966</v>
      </c>
      <c r="B328" s="18" t="s">
        <v>90</v>
      </c>
      <c r="C328" s="18">
        <f t="shared" si="17"/>
        <v>7</v>
      </c>
      <c r="D328" s="7">
        <v>2014</v>
      </c>
      <c r="E328" s="7">
        <v>11</v>
      </c>
      <c r="F328" s="18" t="s">
        <v>88</v>
      </c>
      <c r="G328" s="7">
        <f t="shared" si="18"/>
        <v>2014</v>
      </c>
      <c r="H328" s="7">
        <f t="shared" si="19"/>
        <v>11</v>
      </c>
    </row>
    <row r="329" spans="1:8">
      <c r="A329" s="49">
        <v>41967</v>
      </c>
      <c r="B329" s="18" t="s">
        <v>89</v>
      </c>
      <c r="C329" s="18">
        <f t="shared" si="17"/>
        <v>1</v>
      </c>
      <c r="D329" s="7">
        <v>2014</v>
      </c>
      <c r="E329" s="7">
        <v>11</v>
      </c>
      <c r="F329" s="18" t="s">
        <v>94</v>
      </c>
      <c r="G329" s="7">
        <f t="shared" si="18"/>
        <v>2014</v>
      </c>
      <c r="H329" s="7">
        <f t="shared" si="19"/>
        <v>11</v>
      </c>
    </row>
    <row r="330" spans="1:8">
      <c r="A330" s="49">
        <v>41968</v>
      </c>
      <c r="B330" s="18" t="s">
        <v>89</v>
      </c>
      <c r="C330" s="18">
        <f t="shared" si="17"/>
        <v>2</v>
      </c>
      <c r="D330" s="7">
        <v>2014</v>
      </c>
      <c r="E330" s="7">
        <v>12</v>
      </c>
      <c r="F330" s="18" t="s">
        <v>88</v>
      </c>
      <c r="G330" s="7">
        <f t="shared" si="18"/>
        <v>2014</v>
      </c>
      <c r="H330" s="7">
        <f t="shared" si="19"/>
        <v>11</v>
      </c>
    </row>
    <row r="331" spans="1:8">
      <c r="A331" s="49">
        <v>41969</v>
      </c>
      <c r="B331" s="18" t="s">
        <v>89</v>
      </c>
      <c r="C331" s="18">
        <f t="shared" si="17"/>
        <v>3</v>
      </c>
      <c r="D331" s="7">
        <v>2014</v>
      </c>
      <c r="E331" s="7">
        <v>12</v>
      </c>
      <c r="F331" s="18" t="s">
        <v>88</v>
      </c>
      <c r="G331" s="7">
        <f t="shared" si="18"/>
        <v>2014</v>
      </c>
      <c r="H331" s="7">
        <f t="shared" si="19"/>
        <v>11</v>
      </c>
    </row>
    <row r="332" spans="1:8">
      <c r="A332" s="49">
        <v>41970</v>
      </c>
      <c r="B332" s="18" t="s">
        <v>89</v>
      </c>
      <c r="C332" s="18">
        <f t="shared" si="17"/>
        <v>4</v>
      </c>
      <c r="D332" s="7">
        <v>2014</v>
      </c>
      <c r="E332" s="7">
        <v>12</v>
      </c>
      <c r="F332" s="18" t="s">
        <v>88</v>
      </c>
      <c r="G332" s="7">
        <f t="shared" si="18"/>
        <v>2014</v>
      </c>
      <c r="H332" s="7">
        <f t="shared" si="19"/>
        <v>11</v>
      </c>
    </row>
    <row r="333" spans="1:8">
      <c r="A333" s="49">
        <v>41971</v>
      </c>
      <c r="B333" s="18" t="s">
        <v>89</v>
      </c>
      <c r="C333" s="18">
        <f t="shared" si="17"/>
        <v>5</v>
      </c>
      <c r="D333" s="7">
        <v>2014</v>
      </c>
      <c r="E333" s="7">
        <v>12</v>
      </c>
      <c r="F333" s="18" t="s">
        <v>88</v>
      </c>
      <c r="G333" s="7">
        <f t="shared" si="18"/>
        <v>2014</v>
      </c>
      <c r="H333" s="7">
        <f t="shared" si="19"/>
        <v>11</v>
      </c>
    </row>
    <row r="334" spans="1:8">
      <c r="A334" s="49">
        <v>41972</v>
      </c>
      <c r="B334" s="18" t="s">
        <v>90</v>
      </c>
      <c r="C334" s="18">
        <f t="shared" si="17"/>
        <v>6</v>
      </c>
      <c r="D334" s="7">
        <v>2014</v>
      </c>
      <c r="E334" s="7">
        <v>12</v>
      </c>
      <c r="F334" s="18" t="s">
        <v>88</v>
      </c>
      <c r="G334" s="7">
        <f t="shared" si="18"/>
        <v>2014</v>
      </c>
      <c r="H334" s="7">
        <f t="shared" si="19"/>
        <v>11</v>
      </c>
    </row>
    <row r="335" spans="1:8">
      <c r="A335" s="49">
        <v>41973</v>
      </c>
      <c r="B335" s="18" t="s">
        <v>90</v>
      </c>
      <c r="C335" s="18">
        <f t="shared" si="17"/>
        <v>7</v>
      </c>
      <c r="D335" s="7">
        <v>2014</v>
      </c>
      <c r="E335" s="7">
        <v>12</v>
      </c>
      <c r="F335" s="18" t="s">
        <v>88</v>
      </c>
      <c r="G335" s="7">
        <f t="shared" si="18"/>
        <v>2014</v>
      </c>
      <c r="H335" s="7">
        <f t="shared" si="19"/>
        <v>11</v>
      </c>
    </row>
    <row r="336" spans="1:8">
      <c r="A336" s="49">
        <v>41974</v>
      </c>
      <c r="B336" s="18" t="s">
        <v>89</v>
      </c>
      <c r="C336" s="18">
        <f t="shared" si="17"/>
        <v>1</v>
      </c>
      <c r="D336" s="7">
        <v>2014</v>
      </c>
      <c r="E336" s="7">
        <v>12</v>
      </c>
      <c r="F336" s="18" t="s">
        <v>88</v>
      </c>
      <c r="G336" s="7">
        <f t="shared" si="18"/>
        <v>2014</v>
      </c>
      <c r="H336" s="7">
        <f t="shared" si="19"/>
        <v>12</v>
      </c>
    </row>
    <row r="337" spans="1:8">
      <c r="A337" s="49">
        <v>41975</v>
      </c>
      <c r="B337" s="18" t="s">
        <v>89</v>
      </c>
      <c r="C337" s="18">
        <f t="shared" si="17"/>
        <v>2</v>
      </c>
      <c r="D337" s="7">
        <v>2014</v>
      </c>
      <c r="E337" s="7">
        <v>12</v>
      </c>
      <c r="F337" s="18" t="s">
        <v>88</v>
      </c>
      <c r="G337" s="7">
        <f t="shared" si="18"/>
        <v>2014</v>
      </c>
      <c r="H337" s="7">
        <f t="shared" si="19"/>
        <v>12</v>
      </c>
    </row>
    <row r="338" spans="1:8">
      <c r="A338" s="49">
        <v>41976</v>
      </c>
      <c r="B338" s="18" t="s">
        <v>89</v>
      </c>
      <c r="C338" s="18">
        <f t="shared" si="17"/>
        <v>3</v>
      </c>
      <c r="D338" s="7">
        <v>2014</v>
      </c>
      <c r="E338" s="7">
        <v>12</v>
      </c>
      <c r="F338" s="18" t="s">
        <v>88</v>
      </c>
      <c r="G338" s="7">
        <f t="shared" si="18"/>
        <v>2014</v>
      </c>
      <c r="H338" s="7">
        <f t="shared" si="19"/>
        <v>12</v>
      </c>
    </row>
    <row r="339" spans="1:8">
      <c r="A339" s="49">
        <v>41977</v>
      </c>
      <c r="B339" s="18" t="s">
        <v>89</v>
      </c>
      <c r="C339" s="18">
        <f t="shared" si="17"/>
        <v>4</v>
      </c>
      <c r="D339" s="7">
        <v>2014</v>
      </c>
      <c r="E339" s="7">
        <v>12</v>
      </c>
      <c r="F339" s="18" t="s">
        <v>88</v>
      </c>
      <c r="G339" s="7">
        <f t="shared" si="18"/>
        <v>2014</v>
      </c>
      <c r="H339" s="7">
        <f t="shared" si="19"/>
        <v>12</v>
      </c>
    </row>
    <row r="340" spans="1:8">
      <c r="A340" s="49">
        <v>41978</v>
      </c>
      <c r="B340" s="18" t="s">
        <v>89</v>
      </c>
      <c r="C340" s="18">
        <f t="shared" si="17"/>
        <v>5</v>
      </c>
      <c r="D340" s="7">
        <v>2014</v>
      </c>
      <c r="E340" s="7">
        <v>12</v>
      </c>
      <c r="F340" s="18" t="s">
        <v>88</v>
      </c>
      <c r="G340" s="7">
        <f t="shared" si="18"/>
        <v>2014</v>
      </c>
      <c r="H340" s="7">
        <f t="shared" si="19"/>
        <v>12</v>
      </c>
    </row>
    <row r="341" spans="1:8">
      <c r="A341" s="49">
        <v>41979</v>
      </c>
      <c r="B341" s="18" t="s">
        <v>90</v>
      </c>
      <c r="C341" s="18">
        <f t="shared" si="17"/>
        <v>6</v>
      </c>
      <c r="D341" s="7">
        <v>2014</v>
      </c>
      <c r="E341" s="7">
        <v>12</v>
      </c>
      <c r="F341" s="18" t="s">
        <v>88</v>
      </c>
      <c r="G341" s="7">
        <f t="shared" si="18"/>
        <v>2014</v>
      </c>
      <c r="H341" s="7">
        <f t="shared" si="19"/>
        <v>12</v>
      </c>
    </row>
    <row r="342" spans="1:8">
      <c r="A342" s="49">
        <v>41980</v>
      </c>
      <c r="B342" s="18" t="s">
        <v>90</v>
      </c>
      <c r="C342" s="18">
        <f t="shared" si="17"/>
        <v>7</v>
      </c>
      <c r="D342" s="7">
        <v>2014</v>
      </c>
      <c r="E342" s="7">
        <v>12</v>
      </c>
      <c r="F342" s="18" t="s">
        <v>88</v>
      </c>
      <c r="G342" s="7">
        <f t="shared" si="18"/>
        <v>2014</v>
      </c>
      <c r="H342" s="7">
        <f t="shared" si="19"/>
        <v>12</v>
      </c>
    </row>
    <row r="343" spans="1:8">
      <c r="A343" s="49">
        <v>41981</v>
      </c>
      <c r="B343" s="18" t="s">
        <v>89</v>
      </c>
      <c r="C343" s="18">
        <f t="shared" si="17"/>
        <v>1</v>
      </c>
      <c r="D343" s="7">
        <v>2014</v>
      </c>
      <c r="E343" s="7">
        <v>12</v>
      </c>
      <c r="F343" s="18" t="s">
        <v>88</v>
      </c>
      <c r="G343" s="7">
        <f t="shared" si="18"/>
        <v>2014</v>
      </c>
      <c r="H343" s="7">
        <f t="shared" si="19"/>
        <v>12</v>
      </c>
    </row>
    <row r="344" spans="1:8">
      <c r="A344" s="49">
        <v>41982</v>
      </c>
      <c r="B344" s="18" t="s">
        <v>89</v>
      </c>
      <c r="C344" s="18">
        <f t="shared" si="17"/>
        <v>2</v>
      </c>
      <c r="D344" s="7">
        <v>2014</v>
      </c>
      <c r="E344" s="7">
        <v>12</v>
      </c>
      <c r="F344" s="18" t="s">
        <v>88</v>
      </c>
      <c r="G344" s="7">
        <f t="shared" si="18"/>
        <v>2014</v>
      </c>
      <c r="H344" s="7">
        <f t="shared" si="19"/>
        <v>12</v>
      </c>
    </row>
    <row r="345" spans="1:8">
      <c r="A345" s="49">
        <v>41983</v>
      </c>
      <c r="B345" s="18" t="s">
        <v>89</v>
      </c>
      <c r="C345" s="18">
        <f t="shared" si="17"/>
        <v>3</v>
      </c>
      <c r="D345" s="7">
        <v>2014</v>
      </c>
      <c r="E345" s="7">
        <v>12</v>
      </c>
      <c r="F345" s="18" t="s">
        <v>88</v>
      </c>
      <c r="G345" s="7">
        <f t="shared" si="18"/>
        <v>2014</v>
      </c>
      <c r="H345" s="7">
        <f t="shared" si="19"/>
        <v>12</v>
      </c>
    </row>
    <row r="346" spans="1:8">
      <c r="A346" s="49">
        <v>41984</v>
      </c>
      <c r="B346" s="18" t="s">
        <v>89</v>
      </c>
      <c r="C346" s="18">
        <f t="shared" si="17"/>
        <v>4</v>
      </c>
      <c r="D346" s="7">
        <v>2014</v>
      </c>
      <c r="E346" s="7">
        <v>12</v>
      </c>
      <c r="F346" s="18" t="s">
        <v>88</v>
      </c>
      <c r="G346" s="7">
        <f t="shared" si="18"/>
        <v>2014</v>
      </c>
      <c r="H346" s="7">
        <f t="shared" si="19"/>
        <v>12</v>
      </c>
    </row>
    <row r="347" spans="1:8">
      <c r="A347" s="49">
        <v>41985</v>
      </c>
      <c r="B347" s="18" t="s">
        <v>89</v>
      </c>
      <c r="C347" s="18">
        <f t="shared" si="17"/>
        <v>5</v>
      </c>
      <c r="D347" s="7">
        <v>2014</v>
      </c>
      <c r="E347" s="7">
        <v>12</v>
      </c>
      <c r="F347" s="18" t="s">
        <v>88</v>
      </c>
      <c r="G347" s="7">
        <f t="shared" si="18"/>
        <v>2014</v>
      </c>
      <c r="H347" s="7">
        <f t="shared" si="19"/>
        <v>12</v>
      </c>
    </row>
    <row r="348" spans="1:8">
      <c r="A348" s="49">
        <v>41986</v>
      </c>
      <c r="B348" s="18" t="s">
        <v>90</v>
      </c>
      <c r="C348" s="18">
        <f t="shared" si="17"/>
        <v>6</v>
      </c>
      <c r="D348" s="7">
        <v>2014</v>
      </c>
      <c r="E348" s="7">
        <v>12</v>
      </c>
      <c r="F348" s="18" t="s">
        <v>88</v>
      </c>
      <c r="G348" s="7">
        <f t="shared" si="18"/>
        <v>2014</v>
      </c>
      <c r="H348" s="7">
        <f t="shared" si="19"/>
        <v>12</v>
      </c>
    </row>
    <row r="349" spans="1:8">
      <c r="A349" s="49">
        <v>41987</v>
      </c>
      <c r="B349" s="18" t="s">
        <v>90</v>
      </c>
      <c r="C349" s="18">
        <f t="shared" si="17"/>
        <v>7</v>
      </c>
      <c r="D349" s="7">
        <v>2014</v>
      </c>
      <c r="E349" s="7">
        <v>12</v>
      </c>
      <c r="F349" s="18" t="s">
        <v>88</v>
      </c>
      <c r="G349" s="7">
        <f t="shared" si="18"/>
        <v>2014</v>
      </c>
      <c r="H349" s="7">
        <f t="shared" si="19"/>
        <v>12</v>
      </c>
    </row>
    <row r="350" spans="1:8">
      <c r="A350" s="49">
        <v>41988</v>
      </c>
      <c r="B350" s="18" t="s">
        <v>89</v>
      </c>
      <c r="C350" s="18">
        <f t="shared" si="17"/>
        <v>1</v>
      </c>
      <c r="D350" s="7">
        <v>2014</v>
      </c>
      <c r="E350" s="7">
        <v>12</v>
      </c>
      <c r="F350" s="18" t="s">
        <v>88</v>
      </c>
      <c r="G350" s="7">
        <f t="shared" si="18"/>
        <v>2014</v>
      </c>
      <c r="H350" s="7">
        <f t="shared" si="19"/>
        <v>12</v>
      </c>
    </row>
    <row r="351" spans="1:8">
      <c r="A351" s="49">
        <v>41989</v>
      </c>
      <c r="B351" s="18" t="s">
        <v>89</v>
      </c>
      <c r="C351" s="18">
        <f t="shared" si="17"/>
        <v>2</v>
      </c>
      <c r="D351" s="7">
        <v>2014</v>
      </c>
      <c r="E351" s="7">
        <v>12</v>
      </c>
      <c r="F351" s="18" t="s">
        <v>88</v>
      </c>
      <c r="G351" s="7">
        <f t="shared" si="18"/>
        <v>2014</v>
      </c>
      <c r="H351" s="7">
        <f t="shared" si="19"/>
        <v>12</v>
      </c>
    </row>
    <row r="352" spans="1:8">
      <c r="A352" s="49">
        <v>41990</v>
      </c>
      <c r="B352" s="18" t="s">
        <v>89</v>
      </c>
      <c r="C352" s="18">
        <f t="shared" si="17"/>
        <v>3</v>
      </c>
      <c r="D352" s="7">
        <v>2014</v>
      </c>
      <c r="E352" s="7">
        <v>12</v>
      </c>
      <c r="F352" s="18" t="s">
        <v>88</v>
      </c>
      <c r="G352" s="7">
        <f t="shared" si="18"/>
        <v>2014</v>
      </c>
      <c r="H352" s="7">
        <f t="shared" si="19"/>
        <v>12</v>
      </c>
    </row>
    <row r="353" spans="1:8">
      <c r="A353" s="49">
        <v>41991</v>
      </c>
      <c r="B353" s="18" t="s">
        <v>89</v>
      </c>
      <c r="C353" s="18">
        <f t="shared" si="17"/>
        <v>4</v>
      </c>
      <c r="D353" s="7">
        <v>2014</v>
      </c>
      <c r="E353" s="7">
        <v>12</v>
      </c>
      <c r="F353" s="18" t="s">
        <v>88</v>
      </c>
      <c r="G353" s="7">
        <f t="shared" si="18"/>
        <v>2014</v>
      </c>
      <c r="H353" s="7">
        <f t="shared" si="19"/>
        <v>12</v>
      </c>
    </row>
    <row r="354" spans="1:8">
      <c r="A354" s="49">
        <v>41992</v>
      </c>
      <c r="B354" s="18" t="s">
        <v>89</v>
      </c>
      <c r="C354" s="18">
        <f t="shared" si="17"/>
        <v>5</v>
      </c>
      <c r="D354" s="7">
        <v>2014</v>
      </c>
      <c r="E354" s="7">
        <v>12</v>
      </c>
      <c r="F354" s="18" t="s">
        <v>88</v>
      </c>
      <c r="G354" s="7">
        <f t="shared" si="18"/>
        <v>2014</v>
      </c>
      <c r="H354" s="7">
        <f t="shared" si="19"/>
        <v>12</v>
      </c>
    </row>
    <row r="355" spans="1:8">
      <c r="A355" s="49">
        <v>41993</v>
      </c>
      <c r="B355" s="18" t="s">
        <v>90</v>
      </c>
      <c r="C355" s="18">
        <f t="shared" si="17"/>
        <v>6</v>
      </c>
      <c r="D355" s="7">
        <v>2014</v>
      </c>
      <c r="E355" s="7">
        <v>12</v>
      </c>
      <c r="F355" s="18" t="s">
        <v>88</v>
      </c>
      <c r="G355" s="7">
        <f t="shared" si="18"/>
        <v>2014</v>
      </c>
      <c r="H355" s="7">
        <f t="shared" si="19"/>
        <v>12</v>
      </c>
    </row>
    <row r="356" spans="1:8">
      <c r="A356" s="49">
        <v>41994</v>
      </c>
      <c r="B356" s="18" t="s">
        <v>90</v>
      </c>
      <c r="C356" s="18">
        <f t="shared" si="17"/>
        <v>7</v>
      </c>
      <c r="D356" s="7">
        <v>2014</v>
      </c>
      <c r="E356" s="7">
        <v>12</v>
      </c>
      <c r="F356" s="18" t="s">
        <v>88</v>
      </c>
      <c r="G356" s="7">
        <f t="shared" si="18"/>
        <v>2014</v>
      </c>
      <c r="H356" s="7">
        <f t="shared" si="19"/>
        <v>12</v>
      </c>
    </row>
    <row r="357" spans="1:8">
      <c r="A357" s="49">
        <v>41995</v>
      </c>
      <c r="B357" s="18" t="s">
        <v>89</v>
      </c>
      <c r="C357" s="18">
        <f t="shared" si="17"/>
        <v>1</v>
      </c>
      <c r="D357" s="7">
        <v>2014</v>
      </c>
      <c r="E357" s="7">
        <v>12</v>
      </c>
      <c r="F357" s="18" t="s">
        <v>88</v>
      </c>
      <c r="G357" s="7">
        <f t="shared" si="18"/>
        <v>2014</v>
      </c>
      <c r="H357" s="7">
        <f t="shared" si="19"/>
        <v>12</v>
      </c>
    </row>
    <row r="358" spans="1:8">
      <c r="A358" s="49">
        <v>41996</v>
      </c>
      <c r="B358" s="18" t="s">
        <v>89</v>
      </c>
      <c r="C358" s="18">
        <f t="shared" si="17"/>
        <v>2</v>
      </c>
      <c r="D358" s="7">
        <v>2014</v>
      </c>
      <c r="E358" s="7">
        <v>12</v>
      </c>
      <c r="F358" s="18" t="s">
        <v>88</v>
      </c>
      <c r="G358" s="7">
        <f t="shared" si="18"/>
        <v>2014</v>
      </c>
      <c r="H358" s="7">
        <f t="shared" si="19"/>
        <v>12</v>
      </c>
    </row>
    <row r="359" spans="1:8">
      <c r="A359" s="49">
        <v>41997</v>
      </c>
      <c r="B359" s="18" t="s">
        <v>89</v>
      </c>
      <c r="C359" s="18">
        <f t="shared" si="17"/>
        <v>3</v>
      </c>
      <c r="D359" s="7">
        <v>2014</v>
      </c>
      <c r="E359" s="7">
        <v>12</v>
      </c>
      <c r="F359" s="18" t="s">
        <v>88</v>
      </c>
      <c r="G359" s="7">
        <f t="shared" si="18"/>
        <v>2014</v>
      </c>
      <c r="H359" s="7">
        <f t="shared" si="19"/>
        <v>12</v>
      </c>
    </row>
    <row r="360" spans="1:8">
      <c r="A360" s="49">
        <v>41998</v>
      </c>
      <c r="B360" s="18" t="s">
        <v>89</v>
      </c>
      <c r="C360" s="18">
        <f t="shared" si="17"/>
        <v>4</v>
      </c>
      <c r="D360" s="7">
        <v>2014</v>
      </c>
      <c r="E360" s="7">
        <v>12</v>
      </c>
      <c r="F360" s="18" t="s">
        <v>94</v>
      </c>
      <c r="G360" s="7">
        <f t="shared" si="18"/>
        <v>2014</v>
      </c>
      <c r="H360" s="7">
        <f t="shared" si="19"/>
        <v>12</v>
      </c>
    </row>
    <row r="361" spans="1:8">
      <c r="A361" s="49">
        <v>41999</v>
      </c>
      <c r="B361" s="18" t="s">
        <v>89</v>
      </c>
      <c r="C361" s="18">
        <f t="shared" si="17"/>
        <v>5</v>
      </c>
      <c r="D361" s="7">
        <v>2015</v>
      </c>
      <c r="E361" s="7">
        <v>1</v>
      </c>
      <c r="F361" s="18" t="s">
        <v>88</v>
      </c>
      <c r="G361" s="7">
        <f t="shared" si="18"/>
        <v>2014</v>
      </c>
      <c r="H361" s="7">
        <f t="shared" si="19"/>
        <v>12</v>
      </c>
    </row>
    <row r="362" spans="1:8">
      <c r="A362" s="49">
        <v>42000</v>
      </c>
      <c r="B362" s="18" t="s">
        <v>90</v>
      </c>
      <c r="C362" s="18">
        <f t="shared" si="17"/>
        <v>6</v>
      </c>
      <c r="D362" s="7">
        <v>2015</v>
      </c>
      <c r="E362" s="7">
        <v>1</v>
      </c>
      <c r="F362" s="18" t="s">
        <v>88</v>
      </c>
      <c r="G362" s="7">
        <f t="shared" si="18"/>
        <v>2014</v>
      </c>
      <c r="H362" s="7">
        <f t="shared" si="19"/>
        <v>12</v>
      </c>
    </row>
    <row r="363" spans="1:8">
      <c r="A363" s="49">
        <v>42001</v>
      </c>
      <c r="B363" s="18" t="s">
        <v>90</v>
      </c>
      <c r="C363" s="18">
        <f t="shared" si="17"/>
        <v>7</v>
      </c>
      <c r="D363" s="7">
        <v>2015</v>
      </c>
      <c r="E363" s="7">
        <v>1</v>
      </c>
      <c r="F363" s="18" t="s">
        <v>88</v>
      </c>
      <c r="G363" s="7">
        <f t="shared" si="18"/>
        <v>2014</v>
      </c>
      <c r="H363" s="7">
        <f t="shared" si="19"/>
        <v>12</v>
      </c>
    </row>
    <row r="364" spans="1:8">
      <c r="A364" s="49">
        <v>42002</v>
      </c>
      <c r="B364" s="18" t="s">
        <v>89</v>
      </c>
      <c r="C364" s="18">
        <f t="shared" si="17"/>
        <v>1</v>
      </c>
      <c r="D364" s="7">
        <v>2015</v>
      </c>
      <c r="E364" s="7">
        <v>1</v>
      </c>
      <c r="F364" s="18" t="s">
        <v>88</v>
      </c>
      <c r="G364" s="7">
        <f t="shared" si="18"/>
        <v>2014</v>
      </c>
      <c r="H364" s="7">
        <f t="shared" si="19"/>
        <v>12</v>
      </c>
    </row>
    <row r="365" spans="1:8">
      <c r="A365" s="49">
        <v>42003</v>
      </c>
      <c r="B365" s="18" t="s">
        <v>89</v>
      </c>
      <c r="C365" s="18">
        <f t="shared" si="17"/>
        <v>2</v>
      </c>
      <c r="D365" s="7">
        <v>2015</v>
      </c>
      <c r="E365" s="7">
        <v>1</v>
      </c>
      <c r="F365" s="18" t="s">
        <v>88</v>
      </c>
      <c r="G365" s="7">
        <f t="shared" si="18"/>
        <v>2014</v>
      </c>
      <c r="H365" s="7">
        <f t="shared" si="19"/>
        <v>12</v>
      </c>
    </row>
    <row r="366" spans="1:8">
      <c r="A366" s="49">
        <v>42004</v>
      </c>
      <c r="B366" s="18" t="s">
        <v>89</v>
      </c>
      <c r="C366" s="18">
        <f t="shared" si="17"/>
        <v>3</v>
      </c>
      <c r="D366" s="7">
        <v>2015</v>
      </c>
      <c r="E366" s="7">
        <v>1</v>
      </c>
      <c r="F366" s="18" t="s">
        <v>88</v>
      </c>
      <c r="G366" s="7">
        <f t="shared" si="18"/>
        <v>2014</v>
      </c>
      <c r="H366" s="7">
        <f t="shared" si="19"/>
        <v>12</v>
      </c>
    </row>
    <row r="367" spans="1:8">
      <c r="A367" s="49">
        <v>42005</v>
      </c>
      <c r="B367" s="18" t="s">
        <v>87</v>
      </c>
      <c r="C367" s="18">
        <f t="shared" si="17"/>
        <v>4</v>
      </c>
      <c r="D367" s="7">
        <v>2015</v>
      </c>
      <c r="E367" s="7">
        <v>1</v>
      </c>
      <c r="F367" s="18" t="s">
        <v>88</v>
      </c>
      <c r="G367" s="7">
        <f t="shared" si="18"/>
        <v>2015</v>
      </c>
      <c r="H367" s="7">
        <f t="shared" si="19"/>
        <v>1</v>
      </c>
    </row>
    <row r="368" spans="1:8">
      <c r="A368" s="49">
        <v>42006</v>
      </c>
      <c r="B368" s="18" t="s">
        <v>90</v>
      </c>
      <c r="C368" s="18">
        <f t="shared" si="17"/>
        <v>5</v>
      </c>
      <c r="D368" s="7">
        <v>2015</v>
      </c>
      <c r="E368" s="7">
        <v>1</v>
      </c>
      <c r="F368" s="18" t="s">
        <v>88</v>
      </c>
      <c r="G368" s="7">
        <f t="shared" si="18"/>
        <v>2015</v>
      </c>
      <c r="H368" s="7">
        <f t="shared" si="19"/>
        <v>1</v>
      </c>
    </row>
    <row r="369" spans="1:8">
      <c r="A369" s="49">
        <v>42007</v>
      </c>
      <c r="B369" s="18" t="s">
        <v>90</v>
      </c>
      <c r="C369" s="18">
        <f t="shared" si="17"/>
        <v>6</v>
      </c>
      <c r="D369" s="7">
        <v>2015</v>
      </c>
      <c r="E369" s="7">
        <v>1</v>
      </c>
      <c r="F369" s="18" t="s">
        <v>88</v>
      </c>
      <c r="G369" s="7">
        <f t="shared" si="18"/>
        <v>2015</v>
      </c>
      <c r="H369" s="7">
        <f t="shared" si="19"/>
        <v>1</v>
      </c>
    </row>
    <row r="370" spans="1:8">
      <c r="A370" s="49">
        <v>42008</v>
      </c>
      <c r="B370" s="18" t="s">
        <v>89</v>
      </c>
      <c r="C370" s="18">
        <f t="shared" si="17"/>
        <v>7</v>
      </c>
      <c r="D370" s="7">
        <v>2015</v>
      </c>
      <c r="E370" s="7">
        <v>1</v>
      </c>
      <c r="F370" s="18" t="s">
        <v>88</v>
      </c>
      <c r="G370" s="7">
        <f t="shared" si="18"/>
        <v>2015</v>
      </c>
      <c r="H370" s="7">
        <f t="shared" si="19"/>
        <v>1</v>
      </c>
    </row>
    <row r="371" spans="1:8">
      <c r="A371" s="49">
        <v>42009</v>
      </c>
      <c r="B371" s="18" t="s">
        <v>89</v>
      </c>
      <c r="C371" s="18">
        <f t="shared" si="17"/>
        <v>1</v>
      </c>
      <c r="D371" s="7">
        <v>2015</v>
      </c>
      <c r="E371" s="7">
        <v>1</v>
      </c>
      <c r="F371" s="18" t="s">
        <v>88</v>
      </c>
      <c r="G371" s="7">
        <f t="shared" si="18"/>
        <v>2015</v>
      </c>
      <c r="H371" s="7">
        <f t="shared" si="19"/>
        <v>1</v>
      </c>
    </row>
    <row r="372" spans="1:8">
      <c r="A372" s="49">
        <v>42010</v>
      </c>
      <c r="B372" s="18" t="s">
        <v>89</v>
      </c>
      <c r="C372" s="18">
        <f t="shared" si="17"/>
        <v>2</v>
      </c>
      <c r="D372" s="7">
        <v>2015</v>
      </c>
      <c r="E372" s="7">
        <v>1</v>
      </c>
      <c r="F372" s="18" t="s">
        <v>88</v>
      </c>
      <c r="G372" s="7">
        <f t="shared" si="18"/>
        <v>2015</v>
      </c>
      <c r="H372" s="7">
        <f t="shared" si="19"/>
        <v>1</v>
      </c>
    </row>
    <row r="373" spans="1:8">
      <c r="A373" s="49">
        <v>42011</v>
      </c>
      <c r="B373" s="18" t="s">
        <v>89</v>
      </c>
      <c r="C373" s="18">
        <f t="shared" si="17"/>
        <v>3</v>
      </c>
      <c r="D373" s="7">
        <v>2015</v>
      </c>
      <c r="E373" s="7">
        <v>1</v>
      </c>
      <c r="F373" s="18" t="s">
        <v>88</v>
      </c>
      <c r="G373" s="7">
        <f t="shared" si="18"/>
        <v>2015</v>
      </c>
      <c r="H373" s="7">
        <f t="shared" si="19"/>
        <v>1</v>
      </c>
    </row>
    <row r="374" spans="1:8">
      <c r="A374" s="49">
        <v>42012</v>
      </c>
      <c r="B374" s="18" t="s">
        <v>89</v>
      </c>
      <c r="C374" s="18">
        <f t="shared" si="17"/>
        <v>4</v>
      </c>
      <c r="D374" s="7">
        <v>2015</v>
      </c>
      <c r="E374" s="7">
        <v>1</v>
      </c>
      <c r="F374" s="18" t="s">
        <v>88</v>
      </c>
      <c r="G374" s="7">
        <f t="shared" si="18"/>
        <v>2015</v>
      </c>
      <c r="H374" s="7">
        <f t="shared" si="19"/>
        <v>1</v>
      </c>
    </row>
    <row r="375" spans="1:8">
      <c r="A375" s="49">
        <v>42013</v>
      </c>
      <c r="B375" s="18" t="s">
        <v>89</v>
      </c>
      <c r="C375" s="18">
        <f t="shared" si="17"/>
        <v>5</v>
      </c>
      <c r="D375" s="7">
        <v>2015</v>
      </c>
      <c r="E375" s="7">
        <v>1</v>
      </c>
      <c r="F375" s="18" t="s">
        <v>88</v>
      </c>
      <c r="G375" s="7">
        <f t="shared" si="18"/>
        <v>2015</v>
      </c>
      <c r="H375" s="7">
        <f t="shared" si="19"/>
        <v>1</v>
      </c>
    </row>
    <row r="376" spans="1:8">
      <c r="A376" s="49">
        <v>42014</v>
      </c>
      <c r="B376" s="18" t="s">
        <v>90</v>
      </c>
      <c r="C376" s="18">
        <f t="shared" si="17"/>
        <v>6</v>
      </c>
      <c r="D376" s="7">
        <v>2015</v>
      </c>
      <c r="E376" s="7">
        <v>1</v>
      </c>
      <c r="F376" s="18" t="s">
        <v>88</v>
      </c>
      <c r="G376" s="7">
        <f t="shared" si="18"/>
        <v>2015</v>
      </c>
      <c r="H376" s="7">
        <f t="shared" si="19"/>
        <v>1</v>
      </c>
    </row>
    <row r="377" spans="1:8">
      <c r="A377" s="49">
        <v>42015</v>
      </c>
      <c r="B377" s="18" t="s">
        <v>90</v>
      </c>
      <c r="C377" s="18">
        <f t="shared" si="17"/>
        <v>7</v>
      </c>
      <c r="D377" s="7">
        <v>2015</v>
      </c>
      <c r="E377" s="7">
        <v>1</v>
      </c>
      <c r="F377" s="18" t="s">
        <v>88</v>
      </c>
      <c r="G377" s="7">
        <f t="shared" si="18"/>
        <v>2015</v>
      </c>
      <c r="H377" s="7">
        <f t="shared" si="19"/>
        <v>1</v>
      </c>
    </row>
    <row r="378" spans="1:8">
      <c r="A378" s="49">
        <v>42016</v>
      </c>
      <c r="B378" s="18" t="s">
        <v>89</v>
      </c>
      <c r="C378" s="18">
        <f t="shared" si="17"/>
        <v>1</v>
      </c>
      <c r="D378" s="7">
        <v>2015</v>
      </c>
      <c r="E378" s="7">
        <v>1</v>
      </c>
      <c r="F378" s="18" t="s">
        <v>88</v>
      </c>
      <c r="G378" s="7">
        <f t="shared" si="18"/>
        <v>2015</v>
      </c>
      <c r="H378" s="7">
        <f t="shared" si="19"/>
        <v>1</v>
      </c>
    </row>
    <row r="379" spans="1:8">
      <c r="A379" s="49">
        <v>42017</v>
      </c>
      <c r="B379" s="18" t="s">
        <v>89</v>
      </c>
      <c r="C379" s="18">
        <f t="shared" si="17"/>
        <v>2</v>
      </c>
      <c r="D379" s="7">
        <v>2015</v>
      </c>
      <c r="E379" s="7">
        <v>1</v>
      </c>
      <c r="F379" s="18" t="s">
        <v>88</v>
      </c>
      <c r="G379" s="7">
        <f t="shared" si="18"/>
        <v>2015</v>
      </c>
      <c r="H379" s="7">
        <f t="shared" si="19"/>
        <v>1</v>
      </c>
    </row>
    <row r="380" spans="1:8">
      <c r="A380" s="49">
        <v>42018</v>
      </c>
      <c r="B380" s="18" t="s">
        <v>89</v>
      </c>
      <c r="C380" s="18">
        <f t="shared" si="17"/>
        <v>3</v>
      </c>
      <c r="D380" s="7">
        <v>2015</v>
      </c>
      <c r="E380" s="7">
        <v>1</v>
      </c>
      <c r="F380" s="18" t="s">
        <v>88</v>
      </c>
      <c r="G380" s="7">
        <f t="shared" si="18"/>
        <v>2015</v>
      </c>
      <c r="H380" s="7">
        <f t="shared" si="19"/>
        <v>1</v>
      </c>
    </row>
    <row r="381" spans="1:8">
      <c r="A381" s="49">
        <v>42019</v>
      </c>
      <c r="B381" s="18" t="s">
        <v>89</v>
      </c>
      <c r="C381" s="18">
        <f t="shared" si="17"/>
        <v>4</v>
      </c>
      <c r="D381" s="7">
        <v>2015</v>
      </c>
      <c r="E381" s="7">
        <v>1</v>
      </c>
      <c r="F381" s="18" t="s">
        <v>88</v>
      </c>
      <c r="G381" s="7">
        <f t="shared" si="18"/>
        <v>2015</v>
      </c>
      <c r="H381" s="7">
        <f t="shared" si="19"/>
        <v>1</v>
      </c>
    </row>
    <row r="382" spans="1:8">
      <c r="A382" s="49">
        <v>42020</v>
      </c>
      <c r="B382" s="18" t="s">
        <v>89</v>
      </c>
      <c r="C382" s="18">
        <f t="shared" si="17"/>
        <v>5</v>
      </c>
      <c r="D382" s="7">
        <v>2015</v>
      </c>
      <c r="E382" s="7">
        <v>1</v>
      </c>
      <c r="F382" s="18" t="s">
        <v>88</v>
      </c>
      <c r="G382" s="7">
        <f t="shared" si="18"/>
        <v>2015</v>
      </c>
      <c r="H382" s="7">
        <f t="shared" si="19"/>
        <v>1</v>
      </c>
    </row>
    <row r="383" spans="1:8">
      <c r="A383" s="49">
        <v>42021</v>
      </c>
      <c r="B383" s="18" t="s">
        <v>90</v>
      </c>
      <c r="C383" s="18">
        <f t="shared" si="17"/>
        <v>6</v>
      </c>
      <c r="D383" s="7">
        <v>2015</v>
      </c>
      <c r="E383" s="7">
        <v>1</v>
      </c>
      <c r="F383" s="18" t="s">
        <v>88</v>
      </c>
      <c r="G383" s="7">
        <f t="shared" si="18"/>
        <v>2015</v>
      </c>
      <c r="H383" s="7">
        <f t="shared" si="19"/>
        <v>1</v>
      </c>
    </row>
    <row r="384" spans="1:8">
      <c r="A384" s="49">
        <v>42022</v>
      </c>
      <c r="B384" s="18" t="s">
        <v>90</v>
      </c>
      <c r="C384" s="18">
        <f t="shared" si="17"/>
        <v>7</v>
      </c>
      <c r="D384" s="7">
        <v>2015</v>
      </c>
      <c r="E384" s="7">
        <v>1</v>
      </c>
      <c r="F384" s="18" t="s">
        <v>88</v>
      </c>
      <c r="G384" s="7">
        <f t="shared" si="18"/>
        <v>2015</v>
      </c>
      <c r="H384" s="7">
        <f t="shared" si="19"/>
        <v>1</v>
      </c>
    </row>
    <row r="385" spans="1:8">
      <c r="A385" s="49">
        <v>42023</v>
      </c>
      <c r="B385" s="18" t="s">
        <v>89</v>
      </c>
      <c r="C385" s="18">
        <f t="shared" si="17"/>
        <v>1</v>
      </c>
      <c r="D385" s="7">
        <v>2015</v>
      </c>
      <c r="E385" s="7">
        <v>1</v>
      </c>
      <c r="F385" s="18" t="s">
        <v>88</v>
      </c>
      <c r="G385" s="7">
        <f t="shared" si="18"/>
        <v>2015</v>
      </c>
      <c r="H385" s="7">
        <f t="shared" si="19"/>
        <v>1</v>
      </c>
    </row>
    <row r="386" spans="1:8">
      <c r="A386" s="49">
        <v>42024</v>
      </c>
      <c r="B386" s="18" t="s">
        <v>89</v>
      </c>
      <c r="C386" s="18">
        <f t="shared" ref="C386:C449" si="20">WEEKDAY(A386,2)</f>
        <v>2</v>
      </c>
      <c r="D386" s="7">
        <v>2015</v>
      </c>
      <c r="E386" s="7">
        <v>1</v>
      </c>
      <c r="F386" s="18" t="s">
        <v>88</v>
      </c>
      <c r="G386" s="7">
        <f t="shared" ref="G386:G449" si="21">YEAR(A386)</f>
        <v>2015</v>
      </c>
      <c r="H386" s="7">
        <f t="shared" ref="H386:H449" si="22">MONTH(A386)</f>
        <v>1</v>
      </c>
    </row>
    <row r="387" spans="1:8">
      <c r="A387" s="49">
        <v>42025</v>
      </c>
      <c r="B387" s="18" t="s">
        <v>89</v>
      </c>
      <c r="C387" s="18">
        <f t="shared" si="20"/>
        <v>3</v>
      </c>
      <c r="D387" s="7">
        <v>2015</v>
      </c>
      <c r="E387" s="7">
        <v>1</v>
      </c>
      <c r="F387" s="18" t="s">
        <v>88</v>
      </c>
      <c r="G387" s="7">
        <f t="shared" si="21"/>
        <v>2015</v>
      </c>
      <c r="H387" s="7">
        <f t="shared" si="22"/>
        <v>1</v>
      </c>
    </row>
    <row r="388" spans="1:8">
      <c r="A388" s="49">
        <v>42026</v>
      </c>
      <c r="B388" s="18" t="s">
        <v>89</v>
      </c>
      <c r="C388" s="18">
        <f t="shared" si="20"/>
        <v>4</v>
      </c>
      <c r="D388" s="7">
        <v>2015</v>
      </c>
      <c r="E388" s="7">
        <v>1</v>
      </c>
      <c r="F388" s="18" t="s">
        <v>88</v>
      </c>
      <c r="G388" s="7">
        <f t="shared" si="21"/>
        <v>2015</v>
      </c>
      <c r="H388" s="7">
        <f t="shared" si="22"/>
        <v>1</v>
      </c>
    </row>
    <row r="389" spans="1:8">
      <c r="A389" s="49">
        <v>42027</v>
      </c>
      <c r="B389" s="18" t="s">
        <v>89</v>
      </c>
      <c r="C389" s="18">
        <f t="shared" si="20"/>
        <v>5</v>
      </c>
      <c r="D389" s="7">
        <v>2015</v>
      </c>
      <c r="E389" s="7">
        <v>1</v>
      </c>
      <c r="F389" s="18" t="s">
        <v>88</v>
      </c>
      <c r="G389" s="7">
        <f t="shared" si="21"/>
        <v>2015</v>
      </c>
      <c r="H389" s="7">
        <f t="shared" si="22"/>
        <v>1</v>
      </c>
    </row>
    <row r="390" spans="1:8">
      <c r="A390" s="49">
        <v>42028</v>
      </c>
      <c r="B390" s="18" t="s">
        <v>90</v>
      </c>
      <c r="C390" s="18">
        <f t="shared" si="20"/>
        <v>6</v>
      </c>
      <c r="D390" s="7">
        <v>2015</v>
      </c>
      <c r="E390" s="7">
        <v>1</v>
      </c>
      <c r="F390" s="18" t="s">
        <v>88</v>
      </c>
      <c r="G390" s="7">
        <f t="shared" si="21"/>
        <v>2015</v>
      </c>
      <c r="H390" s="7">
        <f t="shared" si="22"/>
        <v>1</v>
      </c>
    </row>
    <row r="391" spans="1:8">
      <c r="A391" s="49">
        <v>42029</v>
      </c>
      <c r="B391" s="18" t="s">
        <v>90</v>
      </c>
      <c r="C391" s="18">
        <f t="shared" si="20"/>
        <v>7</v>
      </c>
      <c r="D391" s="7">
        <v>2015</v>
      </c>
      <c r="E391" s="7">
        <v>1</v>
      </c>
      <c r="F391" s="18" t="s">
        <v>88</v>
      </c>
      <c r="G391" s="7">
        <f t="shared" si="21"/>
        <v>2015</v>
      </c>
      <c r="H391" s="7">
        <f t="shared" si="22"/>
        <v>1</v>
      </c>
    </row>
    <row r="392" spans="1:8">
      <c r="A392" s="49">
        <v>42030</v>
      </c>
      <c r="B392" s="18" t="s">
        <v>89</v>
      </c>
      <c r="C392" s="18">
        <f t="shared" si="20"/>
        <v>1</v>
      </c>
      <c r="D392" s="7">
        <v>2015</v>
      </c>
      <c r="E392" s="7">
        <v>1</v>
      </c>
      <c r="F392" s="18" t="s">
        <v>94</v>
      </c>
      <c r="G392" s="7">
        <f t="shared" si="21"/>
        <v>2015</v>
      </c>
      <c r="H392" s="7">
        <f t="shared" si="22"/>
        <v>1</v>
      </c>
    </row>
    <row r="393" spans="1:8">
      <c r="A393" s="49">
        <v>42031</v>
      </c>
      <c r="B393" s="18" t="s">
        <v>89</v>
      </c>
      <c r="C393" s="18">
        <f t="shared" si="20"/>
        <v>2</v>
      </c>
      <c r="D393" s="7">
        <v>2015</v>
      </c>
      <c r="E393" s="7">
        <v>2</v>
      </c>
      <c r="F393" s="18" t="s">
        <v>88</v>
      </c>
      <c r="G393" s="7">
        <f t="shared" si="21"/>
        <v>2015</v>
      </c>
      <c r="H393" s="7">
        <f t="shared" si="22"/>
        <v>1</v>
      </c>
    </row>
    <row r="394" spans="1:8">
      <c r="A394" s="49">
        <v>42032</v>
      </c>
      <c r="B394" s="18" t="s">
        <v>89</v>
      </c>
      <c r="C394" s="18">
        <f t="shared" si="20"/>
        <v>3</v>
      </c>
      <c r="D394" s="7">
        <v>2015</v>
      </c>
      <c r="E394" s="7">
        <v>2</v>
      </c>
      <c r="F394" s="18" t="s">
        <v>88</v>
      </c>
      <c r="G394" s="7">
        <f t="shared" si="21"/>
        <v>2015</v>
      </c>
      <c r="H394" s="7">
        <f t="shared" si="22"/>
        <v>1</v>
      </c>
    </row>
    <row r="395" spans="1:8">
      <c r="A395" s="49">
        <v>42033</v>
      </c>
      <c r="B395" s="18" t="s">
        <v>89</v>
      </c>
      <c r="C395" s="18">
        <f t="shared" si="20"/>
        <v>4</v>
      </c>
      <c r="D395" s="7">
        <v>2015</v>
      </c>
      <c r="E395" s="7">
        <v>2</v>
      </c>
      <c r="F395" s="18" t="s">
        <v>88</v>
      </c>
      <c r="G395" s="7">
        <f t="shared" si="21"/>
        <v>2015</v>
      </c>
      <c r="H395" s="7">
        <f t="shared" si="22"/>
        <v>1</v>
      </c>
    </row>
    <row r="396" spans="1:8">
      <c r="A396" s="49">
        <v>42034</v>
      </c>
      <c r="B396" s="18" t="s">
        <v>89</v>
      </c>
      <c r="C396" s="18">
        <f t="shared" si="20"/>
        <v>5</v>
      </c>
      <c r="D396" s="7">
        <v>2015</v>
      </c>
      <c r="E396" s="7">
        <v>2</v>
      </c>
      <c r="F396" s="18" t="s">
        <v>88</v>
      </c>
      <c r="G396" s="7">
        <f t="shared" si="21"/>
        <v>2015</v>
      </c>
      <c r="H396" s="7">
        <f t="shared" si="22"/>
        <v>1</v>
      </c>
    </row>
    <row r="397" spans="1:8">
      <c r="A397" s="49">
        <v>42035</v>
      </c>
      <c r="B397" s="18" t="s">
        <v>90</v>
      </c>
      <c r="C397" s="18">
        <f t="shared" si="20"/>
        <v>6</v>
      </c>
      <c r="D397" s="7">
        <v>2015</v>
      </c>
      <c r="E397" s="7">
        <v>2</v>
      </c>
      <c r="F397" s="18" t="s">
        <v>88</v>
      </c>
      <c r="G397" s="7">
        <f t="shared" si="21"/>
        <v>2015</v>
      </c>
      <c r="H397" s="7">
        <f t="shared" si="22"/>
        <v>1</v>
      </c>
    </row>
    <row r="398" spans="1:8">
      <c r="A398" s="49">
        <v>42036</v>
      </c>
      <c r="B398" s="18" t="s">
        <v>90</v>
      </c>
      <c r="C398" s="18">
        <f t="shared" si="20"/>
        <v>7</v>
      </c>
      <c r="D398" s="7">
        <v>2015</v>
      </c>
      <c r="E398" s="7">
        <v>2</v>
      </c>
      <c r="F398" s="18" t="s">
        <v>88</v>
      </c>
      <c r="G398" s="7">
        <f t="shared" si="21"/>
        <v>2015</v>
      </c>
      <c r="H398" s="7">
        <f t="shared" si="22"/>
        <v>2</v>
      </c>
    </row>
    <row r="399" spans="1:8">
      <c r="A399" s="49">
        <v>42037</v>
      </c>
      <c r="B399" s="18" t="s">
        <v>89</v>
      </c>
      <c r="C399" s="18">
        <f t="shared" si="20"/>
        <v>1</v>
      </c>
      <c r="D399" s="7">
        <v>2015</v>
      </c>
      <c r="E399" s="7">
        <v>2</v>
      </c>
      <c r="F399" s="18" t="s">
        <v>88</v>
      </c>
      <c r="G399" s="7">
        <f t="shared" si="21"/>
        <v>2015</v>
      </c>
      <c r="H399" s="7">
        <f t="shared" si="22"/>
        <v>2</v>
      </c>
    </row>
    <row r="400" spans="1:8">
      <c r="A400" s="49">
        <v>42038</v>
      </c>
      <c r="B400" s="18" t="s">
        <v>89</v>
      </c>
      <c r="C400" s="18">
        <f t="shared" si="20"/>
        <v>2</v>
      </c>
      <c r="D400" s="7">
        <v>2015</v>
      </c>
      <c r="E400" s="7">
        <v>2</v>
      </c>
      <c r="F400" s="18" t="s">
        <v>88</v>
      </c>
      <c r="G400" s="7">
        <f t="shared" si="21"/>
        <v>2015</v>
      </c>
      <c r="H400" s="7">
        <f t="shared" si="22"/>
        <v>2</v>
      </c>
    </row>
    <row r="401" spans="1:8">
      <c r="A401" s="49">
        <v>42039</v>
      </c>
      <c r="B401" s="18" t="s">
        <v>89</v>
      </c>
      <c r="C401" s="18">
        <f t="shared" si="20"/>
        <v>3</v>
      </c>
      <c r="D401" s="7">
        <v>2015</v>
      </c>
      <c r="E401" s="7">
        <v>2</v>
      </c>
      <c r="F401" s="18" t="s">
        <v>88</v>
      </c>
      <c r="G401" s="7">
        <f t="shared" si="21"/>
        <v>2015</v>
      </c>
      <c r="H401" s="7">
        <f t="shared" si="22"/>
        <v>2</v>
      </c>
    </row>
    <row r="402" spans="1:8">
      <c r="A402" s="49">
        <v>42040</v>
      </c>
      <c r="B402" s="18" t="s">
        <v>89</v>
      </c>
      <c r="C402" s="18">
        <f t="shared" si="20"/>
        <v>4</v>
      </c>
      <c r="D402" s="7">
        <v>2015</v>
      </c>
      <c r="E402" s="7">
        <v>2</v>
      </c>
      <c r="F402" s="18" t="s">
        <v>88</v>
      </c>
      <c r="G402" s="7">
        <f t="shared" si="21"/>
        <v>2015</v>
      </c>
      <c r="H402" s="7">
        <f t="shared" si="22"/>
        <v>2</v>
      </c>
    </row>
    <row r="403" spans="1:8">
      <c r="A403" s="49">
        <v>42041</v>
      </c>
      <c r="B403" s="18" t="s">
        <v>89</v>
      </c>
      <c r="C403" s="18">
        <f t="shared" si="20"/>
        <v>5</v>
      </c>
      <c r="D403" s="7">
        <v>2015</v>
      </c>
      <c r="E403" s="7">
        <v>2</v>
      </c>
      <c r="F403" s="18" t="s">
        <v>88</v>
      </c>
      <c r="G403" s="7">
        <f t="shared" si="21"/>
        <v>2015</v>
      </c>
      <c r="H403" s="7">
        <f t="shared" si="22"/>
        <v>2</v>
      </c>
    </row>
    <row r="404" spans="1:8">
      <c r="A404" s="49">
        <v>42042</v>
      </c>
      <c r="B404" s="18" t="s">
        <v>90</v>
      </c>
      <c r="C404" s="18">
        <f t="shared" si="20"/>
        <v>6</v>
      </c>
      <c r="D404" s="7">
        <v>2015</v>
      </c>
      <c r="E404" s="7">
        <v>2</v>
      </c>
      <c r="F404" s="18" t="s">
        <v>88</v>
      </c>
      <c r="G404" s="7">
        <f t="shared" si="21"/>
        <v>2015</v>
      </c>
      <c r="H404" s="7">
        <f t="shared" si="22"/>
        <v>2</v>
      </c>
    </row>
    <row r="405" spans="1:8">
      <c r="A405" s="49">
        <v>42043</v>
      </c>
      <c r="B405" s="18" t="s">
        <v>90</v>
      </c>
      <c r="C405" s="18">
        <f t="shared" si="20"/>
        <v>7</v>
      </c>
      <c r="D405" s="7">
        <v>2015</v>
      </c>
      <c r="E405" s="7">
        <v>2</v>
      </c>
      <c r="F405" s="18" t="s">
        <v>88</v>
      </c>
      <c r="G405" s="7">
        <f t="shared" si="21"/>
        <v>2015</v>
      </c>
      <c r="H405" s="7">
        <f t="shared" si="22"/>
        <v>2</v>
      </c>
    </row>
    <row r="406" spans="1:8">
      <c r="A406" s="49">
        <v>42044</v>
      </c>
      <c r="B406" s="18" t="s">
        <v>89</v>
      </c>
      <c r="C406" s="18">
        <f t="shared" si="20"/>
        <v>1</v>
      </c>
      <c r="D406" s="7">
        <v>2015</v>
      </c>
      <c r="E406" s="7">
        <v>2</v>
      </c>
      <c r="F406" s="18" t="s">
        <v>88</v>
      </c>
      <c r="G406" s="7">
        <f t="shared" si="21"/>
        <v>2015</v>
      </c>
      <c r="H406" s="7">
        <f t="shared" si="22"/>
        <v>2</v>
      </c>
    </row>
    <row r="407" spans="1:8">
      <c r="A407" s="49">
        <v>42045</v>
      </c>
      <c r="B407" s="18" t="s">
        <v>89</v>
      </c>
      <c r="C407" s="18">
        <f t="shared" si="20"/>
        <v>2</v>
      </c>
      <c r="D407" s="7">
        <v>2015</v>
      </c>
      <c r="E407" s="7">
        <v>2</v>
      </c>
      <c r="F407" s="18" t="s">
        <v>88</v>
      </c>
      <c r="G407" s="7">
        <f t="shared" si="21"/>
        <v>2015</v>
      </c>
      <c r="H407" s="7">
        <f t="shared" si="22"/>
        <v>2</v>
      </c>
    </row>
    <row r="408" spans="1:8">
      <c r="A408" s="49">
        <v>42046</v>
      </c>
      <c r="B408" s="18" t="s">
        <v>89</v>
      </c>
      <c r="C408" s="18">
        <f t="shared" si="20"/>
        <v>3</v>
      </c>
      <c r="D408" s="7">
        <v>2015</v>
      </c>
      <c r="E408" s="7">
        <v>2</v>
      </c>
      <c r="F408" s="18" t="s">
        <v>88</v>
      </c>
      <c r="G408" s="7">
        <f t="shared" si="21"/>
        <v>2015</v>
      </c>
      <c r="H408" s="7">
        <f t="shared" si="22"/>
        <v>2</v>
      </c>
    </row>
    <row r="409" spans="1:8">
      <c r="A409" s="49">
        <v>42047</v>
      </c>
      <c r="B409" s="18" t="s">
        <v>89</v>
      </c>
      <c r="C409" s="18">
        <f t="shared" si="20"/>
        <v>4</v>
      </c>
      <c r="D409" s="7">
        <v>2015</v>
      </c>
      <c r="E409" s="7">
        <v>2</v>
      </c>
      <c r="F409" s="18" t="s">
        <v>88</v>
      </c>
      <c r="G409" s="7">
        <f t="shared" si="21"/>
        <v>2015</v>
      </c>
      <c r="H409" s="7">
        <f t="shared" si="22"/>
        <v>2</v>
      </c>
    </row>
    <row r="410" spans="1:8">
      <c r="A410" s="49">
        <v>42048</v>
      </c>
      <c r="B410" s="18" t="s">
        <v>89</v>
      </c>
      <c r="C410" s="18">
        <f t="shared" si="20"/>
        <v>5</v>
      </c>
      <c r="D410" s="7">
        <v>2015</v>
      </c>
      <c r="E410" s="7">
        <v>2</v>
      </c>
      <c r="F410" s="18" t="s">
        <v>88</v>
      </c>
      <c r="G410" s="7">
        <f t="shared" si="21"/>
        <v>2015</v>
      </c>
      <c r="H410" s="7">
        <f t="shared" si="22"/>
        <v>2</v>
      </c>
    </row>
    <row r="411" spans="1:8">
      <c r="A411" s="49">
        <v>42049</v>
      </c>
      <c r="B411" s="18" t="s">
        <v>90</v>
      </c>
      <c r="C411" s="18">
        <f t="shared" si="20"/>
        <v>6</v>
      </c>
      <c r="D411" s="7">
        <v>2015</v>
      </c>
      <c r="E411" s="7">
        <v>2</v>
      </c>
      <c r="F411" s="18" t="s">
        <v>88</v>
      </c>
      <c r="G411" s="7">
        <f t="shared" si="21"/>
        <v>2015</v>
      </c>
      <c r="H411" s="7">
        <f t="shared" si="22"/>
        <v>2</v>
      </c>
    </row>
    <row r="412" spans="1:8">
      <c r="A412" s="49">
        <v>42050</v>
      </c>
      <c r="B412" s="18" t="s">
        <v>89</v>
      </c>
      <c r="C412" s="18">
        <f t="shared" si="20"/>
        <v>7</v>
      </c>
      <c r="D412" s="7">
        <v>2015</v>
      </c>
      <c r="E412" s="7">
        <v>2</v>
      </c>
      <c r="F412" s="18" t="s">
        <v>88</v>
      </c>
      <c r="G412" s="7">
        <f t="shared" si="21"/>
        <v>2015</v>
      </c>
      <c r="H412" s="7">
        <f t="shared" si="22"/>
        <v>2</v>
      </c>
    </row>
    <row r="413" spans="1:8">
      <c r="A413" s="49">
        <v>42051</v>
      </c>
      <c r="B413" s="18" t="s">
        <v>89</v>
      </c>
      <c r="C413" s="18">
        <f t="shared" si="20"/>
        <v>1</v>
      </c>
      <c r="D413" s="7">
        <v>2015</v>
      </c>
      <c r="E413" s="7">
        <v>2</v>
      </c>
      <c r="F413" s="18" t="s">
        <v>88</v>
      </c>
      <c r="G413" s="7">
        <f t="shared" si="21"/>
        <v>2015</v>
      </c>
      <c r="H413" s="7">
        <f t="shared" si="22"/>
        <v>2</v>
      </c>
    </row>
    <row r="414" spans="1:8">
      <c r="A414" s="49">
        <v>42052</v>
      </c>
      <c r="B414" s="18" t="s">
        <v>89</v>
      </c>
      <c r="C414" s="18">
        <f t="shared" si="20"/>
        <v>2</v>
      </c>
      <c r="D414" s="7">
        <v>2015</v>
      </c>
      <c r="E414" s="7">
        <v>2</v>
      </c>
      <c r="F414" s="18" t="s">
        <v>94</v>
      </c>
      <c r="G414" s="7">
        <f t="shared" si="21"/>
        <v>2015</v>
      </c>
      <c r="H414" s="7">
        <f t="shared" si="22"/>
        <v>2</v>
      </c>
    </row>
    <row r="415" spans="1:8">
      <c r="A415" s="49">
        <v>42053</v>
      </c>
      <c r="B415" s="18" t="s">
        <v>87</v>
      </c>
      <c r="C415" s="18">
        <f t="shared" si="20"/>
        <v>3</v>
      </c>
      <c r="D415" s="7">
        <v>2015</v>
      </c>
      <c r="E415" s="7">
        <v>3</v>
      </c>
      <c r="F415" s="18" t="s">
        <v>88</v>
      </c>
      <c r="G415" s="7">
        <f t="shared" si="21"/>
        <v>2015</v>
      </c>
      <c r="H415" s="7">
        <f t="shared" si="22"/>
        <v>2</v>
      </c>
    </row>
    <row r="416" spans="1:8">
      <c r="A416" s="49">
        <v>42054</v>
      </c>
      <c r="B416" s="18" t="s">
        <v>87</v>
      </c>
      <c r="C416" s="18">
        <f t="shared" si="20"/>
        <v>4</v>
      </c>
      <c r="D416" s="7">
        <v>2015</v>
      </c>
      <c r="E416" s="7">
        <v>3</v>
      </c>
      <c r="F416" s="18" t="s">
        <v>88</v>
      </c>
      <c r="G416" s="7">
        <f t="shared" si="21"/>
        <v>2015</v>
      </c>
      <c r="H416" s="7">
        <f t="shared" si="22"/>
        <v>2</v>
      </c>
    </row>
    <row r="417" spans="1:8">
      <c r="A417" s="49">
        <v>42055</v>
      </c>
      <c r="B417" s="18" t="s">
        <v>87</v>
      </c>
      <c r="C417" s="18">
        <f t="shared" si="20"/>
        <v>5</v>
      </c>
      <c r="D417" s="7">
        <v>2015</v>
      </c>
      <c r="E417" s="7">
        <v>3</v>
      </c>
      <c r="F417" s="18" t="s">
        <v>88</v>
      </c>
      <c r="G417" s="7">
        <f t="shared" si="21"/>
        <v>2015</v>
      </c>
      <c r="H417" s="7">
        <f t="shared" si="22"/>
        <v>2</v>
      </c>
    </row>
    <row r="418" spans="1:8">
      <c r="A418" s="49">
        <v>42056</v>
      </c>
      <c r="B418" s="18" t="s">
        <v>90</v>
      </c>
      <c r="C418" s="18">
        <f t="shared" si="20"/>
        <v>6</v>
      </c>
      <c r="D418" s="7">
        <v>2015</v>
      </c>
      <c r="E418" s="7">
        <v>3</v>
      </c>
      <c r="F418" s="18" t="s">
        <v>88</v>
      </c>
      <c r="G418" s="7">
        <f t="shared" si="21"/>
        <v>2015</v>
      </c>
      <c r="H418" s="7">
        <f t="shared" si="22"/>
        <v>2</v>
      </c>
    </row>
    <row r="419" spans="1:8">
      <c r="A419" s="49">
        <v>42057</v>
      </c>
      <c r="B419" s="18" t="s">
        <v>90</v>
      </c>
      <c r="C419" s="18">
        <f t="shared" si="20"/>
        <v>7</v>
      </c>
      <c r="D419" s="7">
        <v>2015</v>
      </c>
      <c r="E419" s="7">
        <v>3</v>
      </c>
      <c r="F419" s="18" t="s">
        <v>88</v>
      </c>
      <c r="G419" s="7">
        <f t="shared" si="21"/>
        <v>2015</v>
      </c>
      <c r="H419" s="7">
        <f t="shared" si="22"/>
        <v>2</v>
      </c>
    </row>
    <row r="420" spans="1:8">
      <c r="A420" s="49">
        <v>42058</v>
      </c>
      <c r="B420" s="18" t="s">
        <v>90</v>
      </c>
      <c r="C420" s="18">
        <f t="shared" si="20"/>
        <v>1</v>
      </c>
      <c r="D420" s="7">
        <v>2015</v>
      </c>
      <c r="E420" s="7">
        <v>3</v>
      </c>
      <c r="F420" s="18" t="s">
        <v>88</v>
      </c>
      <c r="G420" s="7">
        <f t="shared" si="21"/>
        <v>2015</v>
      </c>
      <c r="H420" s="7">
        <f t="shared" si="22"/>
        <v>2</v>
      </c>
    </row>
    <row r="421" spans="1:8">
      <c r="A421" s="49">
        <v>42059</v>
      </c>
      <c r="B421" s="18" t="s">
        <v>90</v>
      </c>
      <c r="C421" s="18">
        <f t="shared" si="20"/>
        <v>2</v>
      </c>
      <c r="D421" s="7">
        <v>2015</v>
      </c>
      <c r="E421" s="7">
        <v>3</v>
      </c>
      <c r="F421" s="18" t="s">
        <v>88</v>
      </c>
      <c r="G421" s="7">
        <f t="shared" si="21"/>
        <v>2015</v>
      </c>
      <c r="H421" s="7">
        <f t="shared" si="22"/>
        <v>2</v>
      </c>
    </row>
    <row r="422" spans="1:8">
      <c r="A422" s="49">
        <v>42060</v>
      </c>
      <c r="B422" s="18" t="s">
        <v>89</v>
      </c>
      <c r="C422" s="18">
        <f t="shared" si="20"/>
        <v>3</v>
      </c>
      <c r="D422" s="7">
        <v>2015</v>
      </c>
      <c r="E422" s="7">
        <v>3</v>
      </c>
      <c r="F422" s="18" t="s">
        <v>88</v>
      </c>
      <c r="G422" s="7">
        <f t="shared" si="21"/>
        <v>2015</v>
      </c>
      <c r="H422" s="7">
        <f t="shared" si="22"/>
        <v>2</v>
      </c>
    </row>
    <row r="423" spans="1:8">
      <c r="A423" s="49">
        <v>42061</v>
      </c>
      <c r="B423" s="18" t="s">
        <v>89</v>
      </c>
      <c r="C423" s="18">
        <f t="shared" si="20"/>
        <v>4</v>
      </c>
      <c r="D423" s="7">
        <v>2015</v>
      </c>
      <c r="E423" s="7">
        <v>3</v>
      </c>
      <c r="F423" s="18" t="s">
        <v>88</v>
      </c>
      <c r="G423" s="7">
        <f t="shared" si="21"/>
        <v>2015</v>
      </c>
      <c r="H423" s="7">
        <f t="shared" si="22"/>
        <v>2</v>
      </c>
    </row>
    <row r="424" spans="1:8">
      <c r="A424" s="49">
        <v>42062</v>
      </c>
      <c r="B424" s="18" t="s">
        <v>89</v>
      </c>
      <c r="C424" s="18">
        <f t="shared" si="20"/>
        <v>5</v>
      </c>
      <c r="D424" s="7">
        <v>2015</v>
      </c>
      <c r="E424" s="7">
        <v>3</v>
      </c>
      <c r="F424" s="18" t="s">
        <v>88</v>
      </c>
      <c r="G424" s="7">
        <f t="shared" si="21"/>
        <v>2015</v>
      </c>
      <c r="H424" s="7">
        <f t="shared" si="22"/>
        <v>2</v>
      </c>
    </row>
    <row r="425" spans="1:8">
      <c r="A425" s="49">
        <v>42063</v>
      </c>
      <c r="B425" s="18" t="s">
        <v>89</v>
      </c>
      <c r="C425" s="18">
        <f t="shared" si="20"/>
        <v>6</v>
      </c>
      <c r="D425" s="7">
        <v>2015</v>
      </c>
      <c r="E425" s="7">
        <v>3</v>
      </c>
      <c r="F425" s="18" t="s">
        <v>88</v>
      </c>
      <c r="G425" s="7">
        <f t="shared" si="21"/>
        <v>2015</v>
      </c>
      <c r="H425" s="7">
        <f t="shared" si="22"/>
        <v>2</v>
      </c>
    </row>
    <row r="426" spans="1:8">
      <c r="A426" s="49">
        <v>42064</v>
      </c>
      <c r="B426" s="18" t="s">
        <v>90</v>
      </c>
      <c r="C426" s="18">
        <f t="shared" si="20"/>
        <v>7</v>
      </c>
      <c r="D426" s="7">
        <v>2015</v>
      </c>
      <c r="E426" s="7">
        <v>3</v>
      </c>
      <c r="F426" s="18" t="s">
        <v>88</v>
      </c>
      <c r="G426" s="7">
        <f t="shared" si="21"/>
        <v>2015</v>
      </c>
      <c r="H426" s="7">
        <f t="shared" si="22"/>
        <v>3</v>
      </c>
    </row>
    <row r="427" spans="1:8">
      <c r="A427" s="49">
        <v>42065</v>
      </c>
      <c r="B427" s="18" t="s">
        <v>89</v>
      </c>
      <c r="C427" s="18">
        <f t="shared" si="20"/>
        <v>1</v>
      </c>
      <c r="D427" s="7">
        <v>2015</v>
      </c>
      <c r="E427" s="7">
        <v>3</v>
      </c>
      <c r="F427" s="18" t="s">
        <v>88</v>
      </c>
      <c r="G427" s="7">
        <f t="shared" si="21"/>
        <v>2015</v>
      </c>
      <c r="H427" s="7">
        <f t="shared" si="22"/>
        <v>3</v>
      </c>
    </row>
    <row r="428" spans="1:8">
      <c r="A428" s="49">
        <v>42066</v>
      </c>
      <c r="B428" s="18" t="s">
        <v>89</v>
      </c>
      <c r="C428" s="18">
        <f t="shared" si="20"/>
        <v>2</v>
      </c>
      <c r="D428" s="7">
        <v>2015</v>
      </c>
      <c r="E428" s="7">
        <v>3</v>
      </c>
      <c r="F428" s="18" t="s">
        <v>88</v>
      </c>
      <c r="G428" s="7">
        <f t="shared" si="21"/>
        <v>2015</v>
      </c>
      <c r="H428" s="7">
        <f t="shared" si="22"/>
        <v>3</v>
      </c>
    </row>
    <row r="429" spans="1:8">
      <c r="A429" s="49">
        <v>42067</v>
      </c>
      <c r="B429" s="18" t="s">
        <v>89</v>
      </c>
      <c r="C429" s="18">
        <f t="shared" si="20"/>
        <v>3</v>
      </c>
      <c r="D429" s="7">
        <v>2015</v>
      </c>
      <c r="E429" s="7">
        <v>3</v>
      </c>
      <c r="F429" s="18" t="s">
        <v>88</v>
      </c>
      <c r="G429" s="7">
        <f t="shared" si="21"/>
        <v>2015</v>
      </c>
      <c r="H429" s="7">
        <f t="shared" si="22"/>
        <v>3</v>
      </c>
    </row>
    <row r="430" spans="1:8">
      <c r="A430" s="49">
        <v>42068</v>
      </c>
      <c r="B430" s="18" t="s">
        <v>89</v>
      </c>
      <c r="C430" s="18">
        <f t="shared" si="20"/>
        <v>4</v>
      </c>
      <c r="D430" s="7">
        <v>2015</v>
      </c>
      <c r="E430" s="7">
        <v>3</v>
      </c>
      <c r="F430" s="18" t="s">
        <v>88</v>
      </c>
      <c r="G430" s="7">
        <f t="shared" si="21"/>
        <v>2015</v>
      </c>
      <c r="H430" s="7">
        <f t="shared" si="22"/>
        <v>3</v>
      </c>
    </row>
    <row r="431" spans="1:8">
      <c r="A431" s="49">
        <v>42069</v>
      </c>
      <c r="B431" s="18" t="s">
        <v>89</v>
      </c>
      <c r="C431" s="18">
        <f t="shared" si="20"/>
        <v>5</v>
      </c>
      <c r="D431" s="7">
        <v>2015</v>
      </c>
      <c r="E431" s="7">
        <v>3</v>
      </c>
      <c r="F431" s="18" t="s">
        <v>88</v>
      </c>
      <c r="G431" s="7">
        <f t="shared" si="21"/>
        <v>2015</v>
      </c>
      <c r="H431" s="7">
        <f t="shared" si="22"/>
        <v>3</v>
      </c>
    </row>
    <row r="432" spans="1:8">
      <c r="A432" s="49">
        <v>42070</v>
      </c>
      <c r="B432" s="18" t="s">
        <v>90</v>
      </c>
      <c r="C432" s="18">
        <f t="shared" si="20"/>
        <v>6</v>
      </c>
      <c r="D432" s="7">
        <v>2015</v>
      </c>
      <c r="E432" s="7">
        <v>3</v>
      </c>
      <c r="F432" s="18" t="s">
        <v>88</v>
      </c>
      <c r="G432" s="7">
        <f t="shared" si="21"/>
        <v>2015</v>
      </c>
      <c r="H432" s="7">
        <f t="shared" si="22"/>
        <v>3</v>
      </c>
    </row>
    <row r="433" spans="1:8">
      <c r="A433" s="49">
        <v>42071</v>
      </c>
      <c r="B433" s="18" t="s">
        <v>90</v>
      </c>
      <c r="C433" s="18">
        <f t="shared" si="20"/>
        <v>7</v>
      </c>
      <c r="D433" s="7">
        <v>2015</v>
      </c>
      <c r="E433" s="7">
        <v>3</v>
      </c>
      <c r="F433" s="18" t="s">
        <v>88</v>
      </c>
      <c r="G433" s="7">
        <f t="shared" si="21"/>
        <v>2015</v>
      </c>
      <c r="H433" s="7">
        <f t="shared" si="22"/>
        <v>3</v>
      </c>
    </row>
    <row r="434" spans="1:8">
      <c r="A434" s="49">
        <v>42072</v>
      </c>
      <c r="B434" s="18" t="s">
        <v>89</v>
      </c>
      <c r="C434" s="18">
        <f t="shared" si="20"/>
        <v>1</v>
      </c>
      <c r="D434" s="7">
        <v>2015</v>
      </c>
      <c r="E434" s="7">
        <v>3</v>
      </c>
      <c r="F434" s="18" t="s">
        <v>88</v>
      </c>
      <c r="G434" s="7">
        <f t="shared" si="21"/>
        <v>2015</v>
      </c>
      <c r="H434" s="7">
        <f t="shared" si="22"/>
        <v>3</v>
      </c>
    </row>
    <row r="435" spans="1:8">
      <c r="A435" s="49">
        <v>42073</v>
      </c>
      <c r="B435" s="18" t="s">
        <v>89</v>
      </c>
      <c r="C435" s="18">
        <f t="shared" si="20"/>
        <v>2</v>
      </c>
      <c r="D435" s="7">
        <v>2015</v>
      </c>
      <c r="E435" s="7">
        <v>3</v>
      </c>
      <c r="F435" s="18" t="s">
        <v>88</v>
      </c>
      <c r="G435" s="7">
        <f t="shared" si="21"/>
        <v>2015</v>
      </c>
      <c r="H435" s="7">
        <f t="shared" si="22"/>
        <v>3</v>
      </c>
    </row>
    <row r="436" spans="1:8">
      <c r="A436" s="49">
        <v>42074</v>
      </c>
      <c r="B436" s="18" t="s">
        <v>89</v>
      </c>
      <c r="C436" s="18">
        <f t="shared" si="20"/>
        <v>3</v>
      </c>
      <c r="D436" s="7">
        <v>2015</v>
      </c>
      <c r="E436" s="7">
        <v>3</v>
      </c>
      <c r="F436" s="18" t="s">
        <v>88</v>
      </c>
      <c r="G436" s="7">
        <f t="shared" si="21"/>
        <v>2015</v>
      </c>
      <c r="H436" s="7">
        <f t="shared" si="22"/>
        <v>3</v>
      </c>
    </row>
    <row r="437" spans="1:8">
      <c r="A437" s="49">
        <v>42075</v>
      </c>
      <c r="B437" s="18" t="s">
        <v>89</v>
      </c>
      <c r="C437" s="18">
        <f t="shared" si="20"/>
        <v>4</v>
      </c>
      <c r="D437" s="7">
        <v>2015</v>
      </c>
      <c r="E437" s="7">
        <v>3</v>
      </c>
      <c r="F437" s="18" t="s">
        <v>88</v>
      </c>
      <c r="G437" s="7">
        <f t="shared" si="21"/>
        <v>2015</v>
      </c>
      <c r="H437" s="7">
        <f t="shared" si="22"/>
        <v>3</v>
      </c>
    </row>
    <row r="438" spans="1:8">
      <c r="A438" s="49">
        <v>42076</v>
      </c>
      <c r="B438" s="18" t="s">
        <v>89</v>
      </c>
      <c r="C438" s="18">
        <f t="shared" si="20"/>
        <v>5</v>
      </c>
      <c r="D438" s="7">
        <v>2015</v>
      </c>
      <c r="E438" s="7">
        <v>3</v>
      </c>
      <c r="F438" s="18" t="s">
        <v>88</v>
      </c>
      <c r="G438" s="7">
        <f t="shared" si="21"/>
        <v>2015</v>
      </c>
      <c r="H438" s="7">
        <f t="shared" si="22"/>
        <v>3</v>
      </c>
    </row>
    <row r="439" spans="1:8">
      <c r="A439" s="49">
        <v>42077</v>
      </c>
      <c r="B439" s="18" t="s">
        <v>90</v>
      </c>
      <c r="C439" s="18">
        <f t="shared" si="20"/>
        <v>6</v>
      </c>
      <c r="D439" s="7">
        <v>2015</v>
      </c>
      <c r="E439" s="7">
        <v>3</v>
      </c>
      <c r="F439" s="18" t="s">
        <v>88</v>
      </c>
      <c r="G439" s="7">
        <f t="shared" si="21"/>
        <v>2015</v>
      </c>
      <c r="H439" s="7">
        <f t="shared" si="22"/>
        <v>3</v>
      </c>
    </row>
    <row r="440" spans="1:8">
      <c r="A440" s="49">
        <v>42078</v>
      </c>
      <c r="B440" s="18" t="s">
        <v>90</v>
      </c>
      <c r="C440" s="18">
        <f t="shared" si="20"/>
        <v>7</v>
      </c>
      <c r="D440" s="7">
        <v>2015</v>
      </c>
      <c r="E440" s="7">
        <v>3</v>
      </c>
      <c r="F440" s="18" t="s">
        <v>88</v>
      </c>
      <c r="G440" s="7">
        <f t="shared" si="21"/>
        <v>2015</v>
      </c>
      <c r="H440" s="7">
        <f t="shared" si="22"/>
        <v>3</v>
      </c>
    </row>
    <row r="441" spans="1:8">
      <c r="A441" s="49">
        <v>42079</v>
      </c>
      <c r="B441" s="18" t="s">
        <v>89</v>
      </c>
      <c r="C441" s="18">
        <f t="shared" si="20"/>
        <v>1</v>
      </c>
      <c r="D441" s="7">
        <v>2015</v>
      </c>
      <c r="E441" s="7">
        <v>3</v>
      </c>
      <c r="F441" s="18" t="s">
        <v>88</v>
      </c>
      <c r="G441" s="7">
        <f t="shared" si="21"/>
        <v>2015</v>
      </c>
      <c r="H441" s="7">
        <f t="shared" si="22"/>
        <v>3</v>
      </c>
    </row>
    <row r="442" spans="1:8">
      <c r="A442" s="49">
        <v>42080</v>
      </c>
      <c r="B442" s="18" t="s">
        <v>89</v>
      </c>
      <c r="C442" s="18">
        <f t="shared" si="20"/>
        <v>2</v>
      </c>
      <c r="D442" s="7">
        <v>2015</v>
      </c>
      <c r="E442" s="7">
        <v>3</v>
      </c>
      <c r="F442" s="18" t="s">
        <v>88</v>
      </c>
      <c r="G442" s="7">
        <f t="shared" si="21"/>
        <v>2015</v>
      </c>
      <c r="H442" s="7">
        <f t="shared" si="22"/>
        <v>3</v>
      </c>
    </row>
    <row r="443" spans="1:8">
      <c r="A443" s="49">
        <v>42081</v>
      </c>
      <c r="B443" s="18" t="s">
        <v>89</v>
      </c>
      <c r="C443" s="18">
        <f t="shared" si="20"/>
        <v>3</v>
      </c>
      <c r="D443" s="7">
        <v>2015</v>
      </c>
      <c r="E443" s="7">
        <v>3</v>
      </c>
      <c r="F443" s="18" t="s">
        <v>88</v>
      </c>
      <c r="G443" s="7">
        <f t="shared" si="21"/>
        <v>2015</v>
      </c>
      <c r="H443" s="7">
        <f t="shared" si="22"/>
        <v>3</v>
      </c>
    </row>
    <row r="444" spans="1:8">
      <c r="A444" s="49">
        <v>42082</v>
      </c>
      <c r="B444" s="18" t="s">
        <v>89</v>
      </c>
      <c r="C444" s="18">
        <f t="shared" si="20"/>
        <v>4</v>
      </c>
      <c r="D444" s="7">
        <v>2015</v>
      </c>
      <c r="E444" s="7">
        <v>3</v>
      </c>
      <c r="F444" s="18" t="s">
        <v>88</v>
      </c>
      <c r="G444" s="7">
        <f t="shared" si="21"/>
        <v>2015</v>
      </c>
      <c r="H444" s="7">
        <f t="shared" si="22"/>
        <v>3</v>
      </c>
    </row>
    <row r="445" spans="1:8">
      <c r="A445" s="49">
        <v>42083</v>
      </c>
      <c r="B445" s="18" t="s">
        <v>89</v>
      </c>
      <c r="C445" s="18">
        <f t="shared" si="20"/>
        <v>5</v>
      </c>
      <c r="D445" s="7">
        <v>2015</v>
      </c>
      <c r="E445" s="7">
        <v>3</v>
      </c>
      <c r="F445" s="18" t="s">
        <v>88</v>
      </c>
      <c r="G445" s="7">
        <f t="shared" si="21"/>
        <v>2015</v>
      </c>
      <c r="H445" s="7">
        <f t="shared" si="22"/>
        <v>3</v>
      </c>
    </row>
    <row r="446" spans="1:8">
      <c r="A446" s="49">
        <v>42084</v>
      </c>
      <c r="B446" s="18" t="s">
        <v>90</v>
      </c>
      <c r="C446" s="18">
        <f t="shared" si="20"/>
        <v>6</v>
      </c>
      <c r="D446" s="7">
        <v>2015</v>
      </c>
      <c r="E446" s="7">
        <v>3</v>
      </c>
      <c r="F446" s="18" t="s">
        <v>88</v>
      </c>
      <c r="G446" s="7">
        <f t="shared" si="21"/>
        <v>2015</v>
      </c>
      <c r="H446" s="7">
        <f t="shared" si="22"/>
        <v>3</v>
      </c>
    </row>
    <row r="447" spans="1:8">
      <c r="A447" s="49">
        <v>42085</v>
      </c>
      <c r="B447" s="18" t="s">
        <v>90</v>
      </c>
      <c r="C447" s="18">
        <f t="shared" si="20"/>
        <v>7</v>
      </c>
      <c r="D447" s="7">
        <v>2015</v>
      </c>
      <c r="E447" s="7">
        <v>3</v>
      </c>
      <c r="F447" s="18" t="s">
        <v>88</v>
      </c>
      <c r="G447" s="7">
        <f t="shared" si="21"/>
        <v>2015</v>
      </c>
      <c r="H447" s="7">
        <f t="shared" si="22"/>
        <v>3</v>
      </c>
    </row>
    <row r="448" spans="1:8">
      <c r="A448" s="49">
        <v>42086</v>
      </c>
      <c r="B448" s="18" t="s">
        <v>89</v>
      </c>
      <c r="C448" s="18">
        <f t="shared" si="20"/>
        <v>1</v>
      </c>
      <c r="D448" s="7">
        <v>2015</v>
      </c>
      <c r="E448" s="7">
        <v>3</v>
      </c>
      <c r="F448" s="18" t="s">
        <v>88</v>
      </c>
      <c r="G448" s="7">
        <f t="shared" si="21"/>
        <v>2015</v>
      </c>
      <c r="H448" s="7">
        <f t="shared" si="22"/>
        <v>3</v>
      </c>
    </row>
    <row r="449" spans="1:8">
      <c r="A449" s="49">
        <v>42087</v>
      </c>
      <c r="B449" s="18" t="s">
        <v>89</v>
      </c>
      <c r="C449" s="18">
        <f t="shared" si="20"/>
        <v>2</v>
      </c>
      <c r="D449" s="7">
        <v>2015</v>
      </c>
      <c r="E449" s="7">
        <v>3</v>
      </c>
      <c r="F449" s="18" t="s">
        <v>88</v>
      </c>
      <c r="G449" s="7">
        <f t="shared" si="21"/>
        <v>2015</v>
      </c>
      <c r="H449" s="7">
        <f t="shared" si="22"/>
        <v>3</v>
      </c>
    </row>
    <row r="450" spans="1:8">
      <c r="A450" s="49">
        <v>42088</v>
      </c>
      <c r="B450" s="18" t="s">
        <v>89</v>
      </c>
      <c r="C450" s="18">
        <f t="shared" ref="C450:C513" si="23">WEEKDAY(A450,2)</f>
        <v>3</v>
      </c>
      <c r="D450" s="7">
        <v>2015</v>
      </c>
      <c r="E450" s="7">
        <v>3</v>
      </c>
      <c r="F450" s="18" t="s">
        <v>94</v>
      </c>
      <c r="G450" s="7">
        <f t="shared" ref="G450:G513" si="24">YEAR(A450)</f>
        <v>2015</v>
      </c>
      <c r="H450" s="7">
        <f t="shared" ref="H450:H513" si="25">MONTH(A450)</f>
        <v>3</v>
      </c>
    </row>
    <row r="451" spans="1:8">
      <c r="A451" s="49">
        <v>42089</v>
      </c>
      <c r="B451" s="18" t="s">
        <v>89</v>
      </c>
      <c r="C451" s="18">
        <f t="shared" si="23"/>
        <v>4</v>
      </c>
      <c r="D451" s="7">
        <v>2015</v>
      </c>
      <c r="E451" s="7">
        <v>4</v>
      </c>
      <c r="F451" s="18" t="s">
        <v>88</v>
      </c>
      <c r="G451" s="7">
        <f t="shared" si="24"/>
        <v>2015</v>
      </c>
      <c r="H451" s="7">
        <f t="shared" si="25"/>
        <v>3</v>
      </c>
    </row>
    <row r="452" spans="1:8">
      <c r="A452" s="49">
        <v>42090</v>
      </c>
      <c r="B452" s="18" t="s">
        <v>89</v>
      </c>
      <c r="C452" s="18">
        <f t="shared" si="23"/>
        <v>5</v>
      </c>
      <c r="D452" s="7">
        <v>2015</v>
      </c>
      <c r="E452" s="7">
        <v>4</v>
      </c>
      <c r="F452" s="18" t="s">
        <v>88</v>
      </c>
      <c r="G452" s="7">
        <f t="shared" si="24"/>
        <v>2015</v>
      </c>
      <c r="H452" s="7">
        <f t="shared" si="25"/>
        <v>3</v>
      </c>
    </row>
    <row r="453" spans="1:8">
      <c r="A453" s="49">
        <v>42091</v>
      </c>
      <c r="B453" s="18" t="s">
        <v>90</v>
      </c>
      <c r="C453" s="18">
        <f t="shared" si="23"/>
        <v>6</v>
      </c>
      <c r="D453" s="7">
        <v>2015</v>
      </c>
      <c r="E453" s="7">
        <v>4</v>
      </c>
      <c r="F453" s="18" t="s">
        <v>88</v>
      </c>
      <c r="G453" s="7">
        <f t="shared" si="24"/>
        <v>2015</v>
      </c>
      <c r="H453" s="7">
        <f t="shared" si="25"/>
        <v>3</v>
      </c>
    </row>
    <row r="454" spans="1:8">
      <c r="A454" s="49">
        <v>42092</v>
      </c>
      <c r="B454" s="18" t="s">
        <v>90</v>
      </c>
      <c r="C454" s="18">
        <f t="shared" si="23"/>
        <v>7</v>
      </c>
      <c r="D454" s="7">
        <v>2015</v>
      </c>
      <c r="E454" s="7">
        <v>4</v>
      </c>
      <c r="F454" s="18" t="s">
        <v>88</v>
      </c>
      <c r="G454" s="7">
        <f t="shared" si="24"/>
        <v>2015</v>
      </c>
      <c r="H454" s="7">
        <f t="shared" si="25"/>
        <v>3</v>
      </c>
    </row>
    <row r="455" spans="1:8">
      <c r="A455" s="49">
        <v>42093</v>
      </c>
      <c r="B455" s="18" t="s">
        <v>89</v>
      </c>
      <c r="C455" s="18">
        <f t="shared" si="23"/>
        <v>1</v>
      </c>
      <c r="D455" s="7">
        <v>2015</v>
      </c>
      <c r="E455" s="7">
        <v>4</v>
      </c>
      <c r="F455" s="18" t="s">
        <v>88</v>
      </c>
      <c r="G455" s="7">
        <f t="shared" si="24"/>
        <v>2015</v>
      </c>
      <c r="H455" s="7">
        <f t="shared" si="25"/>
        <v>3</v>
      </c>
    </row>
    <row r="456" spans="1:8">
      <c r="A456" s="49">
        <v>42094</v>
      </c>
      <c r="B456" s="18" t="s">
        <v>89</v>
      </c>
      <c r="C456" s="18">
        <f t="shared" si="23"/>
        <v>2</v>
      </c>
      <c r="D456" s="7">
        <v>2015</v>
      </c>
      <c r="E456" s="7">
        <v>4</v>
      </c>
      <c r="F456" s="18" t="s">
        <v>88</v>
      </c>
      <c r="G456" s="7">
        <f t="shared" si="24"/>
        <v>2015</v>
      </c>
      <c r="H456" s="7">
        <f t="shared" si="25"/>
        <v>3</v>
      </c>
    </row>
    <row r="457" spans="1:8">
      <c r="A457" s="49">
        <v>42095</v>
      </c>
      <c r="B457" s="18" t="s">
        <v>89</v>
      </c>
      <c r="C457" s="18">
        <f t="shared" si="23"/>
        <v>3</v>
      </c>
      <c r="D457" s="7">
        <v>2015</v>
      </c>
      <c r="E457" s="7">
        <v>4</v>
      </c>
      <c r="F457" s="18" t="s">
        <v>88</v>
      </c>
      <c r="G457" s="7">
        <f t="shared" si="24"/>
        <v>2015</v>
      </c>
      <c r="H457" s="7">
        <f t="shared" si="25"/>
        <v>4</v>
      </c>
    </row>
    <row r="458" spans="1:8">
      <c r="A458" s="49">
        <v>42096</v>
      </c>
      <c r="B458" s="18" t="s">
        <v>89</v>
      </c>
      <c r="C458" s="18">
        <f t="shared" si="23"/>
        <v>4</v>
      </c>
      <c r="D458" s="7">
        <v>2015</v>
      </c>
      <c r="E458" s="7">
        <v>4</v>
      </c>
      <c r="F458" s="18" t="s">
        <v>88</v>
      </c>
      <c r="G458" s="7">
        <f t="shared" si="24"/>
        <v>2015</v>
      </c>
      <c r="H458" s="7">
        <f t="shared" si="25"/>
        <v>4</v>
      </c>
    </row>
    <row r="459" spans="1:8">
      <c r="A459" s="49">
        <v>42097</v>
      </c>
      <c r="B459" s="18" t="s">
        <v>89</v>
      </c>
      <c r="C459" s="18">
        <f t="shared" si="23"/>
        <v>5</v>
      </c>
      <c r="D459" s="7">
        <v>2015</v>
      </c>
      <c r="E459" s="7">
        <v>4</v>
      </c>
      <c r="F459" s="18" t="s">
        <v>88</v>
      </c>
      <c r="G459" s="7">
        <f t="shared" si="24"/>
        <v>2015</v>
      </c>
      <c r="H459" s="7">
        <f t="shared" si="25"/>
        <v>4</v>
      </c>
    </row>
    <row r="460" spans="1:8">
      <c r="A460" s="49">
        <v>42098</v>
      </c>
      <c r="B460" s="18" t="s">
        <v>87</v>
      </c>
      <c r="C460" s="18">
        <f t="shared" si="23"/>
        <v>6</v>
      </c>
      <c r="D460" s="7">
        <v>2015</v>
      </c>
      <c r="E460" s="7">
        <v>4</v>
      </c>
      <c r="F460" s="18" t="s">
        <v>88</v>
      </c>
      <c r="G460" s="7">
        <f t="shared" si="24"/>
        <v>2015</v>
      </c>
      <c r="H460" s="7">
        <f t="shared" si="25"/>
        <v>4</v>
      </c>
    </row>
    <row r="461" spans="1:8">
      <c r="A461" s="49">
        <v>42099</v>
      </c>
      <c r="B461" s="18" t="s">
        <v>90</v>
      </c>
      <c r="C461" s="18">
        <f t="shared" si="23"/>
        <v>7</v>
      </c>
      <c r="D461" s="7">
        <v>2015</v>
      </c>
      <c r="E461" s="7">
        <v>4</v>
      </c>
      <c r="F461" s="18" t="s">
        <v>88</v>
      </c>
      <c r="G461" s="7">
        <f t="shared" si="24"/>
        <v>2015</v>
      </c>
      <c r="H461" s="7">
        <f t="shared" si="25"/>
        <v>4</v>
      </c>
    </row>
    <row r="462" spans="1:8">
      <c r="A462" s="49">
        <v>42100</v>
      </c>
      <c r="B462" s="18" t="s">
        <v>90</v>
      </c>
      <c r="C462" s="18">
        <f t="shared" si="23"/>
        <v>1</v>
      </c>
      <c r="D462" s="7">
        <v>2015</v>
      </c>
      <c r="E462" s="7">
        <v>4</v>
      </c>
      <c r="F462" s="18" t="s">
        <v>88</v>
      </c>
      <c r="G462" s="7">
        <f t="shared" si="24"/>
        <v>2015</v>
      </c>
      <c r="H462" s="7">
        <f t="shared" si="25"/>
        <v>4</v>
      </c>
    </row>
    <row r="463" spans="1:8">
      <c r="A463" s="49">
        <v>42101</v>
      </c>
      <c r="B463" s="18" t="s">
        <v>89</v>
      </c>
      <c r="C463" s="18">
        <f t="shared" si="23"/>
        <v>2</v>
      </c>
      <c r="D463" s="7">
        <v>2015</v>
      </c>
      <c r="E463" s="7">
        <v>4</v>
      </c>
      <c r="F463" s="18" t="s">
        <v>88</v>
      </c>
      <c r="G463" s="7">
        <f t="shared" si="24"/>
        <v>2015</v>
      </c>
      <c r="H463" s="7">
        <f t="shared" si="25"/>
        <v>4</v>
      </c>
    </row>
    <row r="464" spans="1:8">
      <c r="A464" s="49">
        <v>42102</v>
      </c>
      <c r="B464" s="18" t="s">
        <v>89</v>
      </c>
      <c r="C464" s="18">
        <f t="shared" si="23"/>
        <v>3</v>
      </c>
      <c r="D464" s="7">
        <v>2015</v>
      </c>
      <c r="E464" s="7">
        <v>4</v>
      </c>
      <c r="F464" s="18" t="s">
        <v>88</v>
      </c>
      <c r="G464" s="7">
        <f t="shared" si="24"/>
        <v>2015</v>
      </c>
      <c r="H464" s="7">
        <f t="shared" si="25"/>
        <v>4</v>
      </c>
    </row>
    <row r="465" spans="1:8">
      <c r="A465" s="49">
        <v>42103</v>
      </c>
      <c r="B465" s="18" t="s">
        <v>89</v>
      </c>
      <c r="C465" s="18">
        <f t="shared" si="23"/>
        <v>4</v>
      </c>
      <c r="D465" s="7">
        <v>2015</v>
      </c>
      <c r="E465" s="7">
        <v>4</v>
      </c>
      <c r="F465" s="18" t="s">
        <v>88</v>
      </c>
      <c r="G465" s="7">
        <f t="shared" si="24"/>
        <v>2015</v>
      </c>
      <c r="H465" s="7">
        <f t="shared" si="25"/>
        <v>4</v>
      </c>
    </row>
    <row r="466" spans="1:8">
      <c r="A466" s="49">
        <v>42104</v>
      </c>
      <c r="B466" s="18" t="s">
        <v>89</v>
      </c>
      <c r="C466" s="18">
        <f t="shared" si="23"/>
        <v>5</v>
      </c>
      <c r="D466" s="7">
        <v>2015</v>
      </c>
      <c r="E466" s="7">
        <v>4</v>
      </c>
      <c r="F466" s="18" t="s">
        <v>88</v>
      </c>
      <c r="G466" s="7">
        <f t="shared" si="24"/>
        <v>2015</v>
      </c>
      <c r="H466" s="7">
        <f t="shared" si="25"/>
        <v>4</v>
      </c>
    </row>
    <row r="467" spans="1:8">
      <c r="A467" s="49">
        <v>42105</v>
      </c>
      <c r="B467" s="18" t="s">
        <v>90</v>
      </c>
      <c r="C467" s="18">
        <f t="shared" si="23"/>
        <v>6</v>
      </c>
      <c r="D467" s="7">
        <v>2015</v>
      </c>
      <c r="E467" s="7">
        <v>4</v>
      </c>
      <c r="F467" s="18" t="s">
        <v>88</v>
      </c>
      <c r="G467" s="7">
        <f t="shared" si="24"/>
        <v>2015</v>
      </c>
      <c r="H467" s="7">
        <f t="shared" si="25"/>
        <v>4</v>
      </c>
    </row>
    <row r="468" spans="1:8">
      <c r="A468" s="49">
        <v>42106</v>
      </c>
      <c r="B468" s="18" t="s">
        <v>90</v>
      </c>
      <c r="C468" s="18">
        <f t="shared" si="23"/>
        <v>7</v>
      </c>
      <c r="D468" s="7">
        <v>2015</v>
      </c>
      <c r="E468" s="7">
        <v>4</v>
      </c>
      <c r="F468" s="18" t="s">
        <v>88</v>
      </c>
      <c r="G468" s="7">
        <f t="shared" si="24"/>
        <v>2015</v>
      </c>
      <c r="H468" s="7">
        <f t="shared" si="25"/>
        <v>4</v>
      </c>
    </row>
    <row r="469" spans="1:8">
      <c r="A469" s="49">
        <v>42107</v>
      </c>
      <c r="B469" s="18" t="s">
        <v>89</v>
      </c>
      <c r="C469" s="18">
        <f t="shared" si="23"/>
        <v>1</v>
      </c>
      <c r="D469" s="7">
        <v>2015</v>
      </c>
      <c r="E469" s="7">
        <v>4</v>
      </c>
      <c r="F469" s="18" t="s">
        <v>88</v>
      </c>
      <c r="G469" s="7">
        <f t="shared" si="24"/>
        <v>2015</v>
      </c>
      <c r="H469" s="7">
        <f t="shared" si="25"/>
        <v>4</v>
      </c>
    </row>
    <row r="470" spans="1:8">
      <c r="A470" s="49">
        <v>42108</v>
      </c>
      <c r="B470" s="18" t="s">
        <v>89</v>
      </c>
      <c r="C470" s="18">
        <f t="shared" si="23"/>
        <v>2</v>
      </c>
      <c r="D470" s="7">
        <v>2015</v>
      </c>
      <c r="E470" s="7">
        <v>4</v>
      </c>
      <c r="F470" s="18" t="s">
        <v>88</v>
      </c>
      <c r="G470" s="7">
        <f t="shared" si="24"/>
        <v>2015</v>
      </c>
      <c r="H470" s="7">
        <f t="shared" si="25"/>
        <v>4</v>
      </c>
    </row>
    <row r="471" spans="1:8">
      <c r="A471" s="49">
        <v>42109</v>
      </c>
      <c r="B471" s="18" t="s">
        <v>89</v>
      </c>
      <c r="C471" s="18">
        <f t="shared" si="23"/>
        <v>3</v>
      </c>
      <c r="D471" s="7">
        <v>2015</v>
      </c>
      <c r="E471" s="7">
        <v>4</v>
      </c>
      <c r="F471" s="18" t="s">
        <v>88</v>
      </c>
      <c r="G471" s="7">
        <f t="shared" si="24"/>
        <v>2015</v>
      </c>
      <c r="H471" s="7">
        <f t="shared" si="25"/>
        <v>4</v>
      </c>
    </row>
    <row r="472" spans="1:8">
      <c r="A472" s="49">
        <v>42110</v>
      </c>
      <c r="B472" s="18" t="s">
        <v>89</v>
      </c>
      <c r="C472" s="18">
        <f t="shared" si="23"/>
        <v>4</v>
      </c>
      <c r="D472" s="7">
        <v>2015</v>
      </c>
      <c r="E472" s="7">
        <v>4</v>
      </c>
      <c r="F472" s="18" t="s">
        <v>88</v>
      </c>
      <c r="G472" s="7">
        <f t="shared" si="24"/>
        <v>2015</v>
      </c>
      <c r="H472" s="7">
        <f t="shared" si="25"/>
        <v>4</v>
      </c>
    </row>
    <row r="473" spans="1:8">
      <c r="A473" s="49">
        <v>42111</v>
      </c>
      <c r="B473" s="18" t="s">
        <v>89</v>
      </c>
      <c r="C473" s="18">
        <f t="shared" si="23"/>
        <v>5</v>
      </c>
      <c r="D473" s="7">
        <v>2015</v>
      </c>
      <c r="E473" s="7">
        <v>4</v>
      </c>
      <c r="F473" s="18" t="s">
        <v>88</v>
      </c>
      <c r="G473" s="7">
        <f t="shared" si="24"/>
        <v>2015</v>
      </c>
      <c r="H473" s="7">
        <f t="shared" si="25"/>
        <v>4</v>
      </c>
    </row>
    <row r="474" spans="1:8">
      <c r="A474" s="49">
        <v>42112</v>
      </c>
      <c r="B474" s="18" t="s">
        <v>90</v>
      </c>
      <c r="C474" s="18">
        <f t="shared" si="23"/>
        <v>6</v>
      </c>
      <c r="D474" s="7">
        <v>2015</v>
      </c>
      <c r="E474" s="7">
        <v>4</v>
      </c>
      <c r="F474" s="18" t="s">
        <v>88</v>
      </c>
      <c r="G474" s="7">
        <f t="shared" si="24"/>
        <v>2015</v>
      </c>
      <c r="H474" s="7">
        <f t="shared" si="25"/>
        <v>4</v>
      </c>
    </row>
    <row r="475" spans="1:8">
      <c r="A475" s="49">
        <v>42113</v>
      </c>
      <c r="B475" s="18" t="s">
        <v>90</v>
      </c>
      <c r="C475" s="18">
        <f t="shared" si="23"/>
        <v>7</v>
      </c>
      <c r="D475" s="7">
        <v>2015</v>
      </c>
      <c r="E475" s="7">
        <v>4</v>
      </c>
      <c r="F475" s="18" t="s">
        <v>88</v>
      </c>
      <c r="G475" s="7">
        <f t="shared" si="24"/>
        <v>2015</v>
      </c>
      <c r="H475" s="7">
        <f t="shared" si="25"/>
        <v>4</v>
      </c>
    </row>
    <row r="476" spans="1:8">
      <c r="A476" s="49">
        <v>42114</v>
      </c>
      <c r="B476" s="18" t="s">
        <v>89</v>
      </c>
      <c r="C476" s="18">
        <f t="shared" si="23"/>
        <v>1</v>
      </c>
      <c r="D476" s="7">
        <v>2015</v>
      </c>
      <c r="E476" s="7">
        <v>4</v>
      </c>
      <c r="F476" s="18" t="s">
        <v>88</v>
      </c>
      <c r="G476" s="7">
        <f t="shared" si="24"/>
        <v>2015</v>
      </c>
      <c r="H476" s="7">
        <f t="shared" si="25"/>
        <v>4</v>
      </c>
    </row>
    <row r="477" spans="1:8">
      <c r="A477" s="49">
        <v>42115</v>
      </c>
      <c r="B477" s="18" t="s">
        <v>89</v>
      </c>
      <c r="C477" s="18">
        <f t="shared" si="23"/>
        <v>2</v>
      </c>
      <c r="D477" s="7">
        <v>2015</v>
      </c>
      <c r="E477" s="7">
        <v>4</v>
      </c>
      <c r="F477" s="18" t="s">
        <v>88</v>
      </c>
      <c r="G477" s="7">
        <f t="shared" si="24"/>
        <v>2015</v>
      </c>
      <c r="H477" s="7">
        <f t="shared" si="25"/>
        <v>4</v>
      </c>
    </row>
    <row r="478" spans="1:8">
      <c r="A478" s="49">
        <v>42116</v>
      </c>
      <c r="B478" s="18" t="s">
        <v>89</v>
      </c>
      <c r="C478" s="18">
        <f t="shared" si="23"/>
        <v>3</v>
      </c>
      <c r="D478" s="7">
        <v>2015</v>
      </c>
      <c r="E478" s="7">
        <v>4</v>
      </c>
      <c r="F478" s="18" t="s">
        <v>88</v>
      </c>
      <c r="G478" s="7">
        <f t="shared" si="24"/>
        <v>2015</v>
      </c>
      <c r="H478" s="7">
        <f t="shared" si="25"/>
        <v>4</v>
      </c>
    </row>
    <row r="479" spans="1:8">
      <c r="A479" s="49">
        <v>42117</v>
      </c>
      <c r="B479" s="18" t="s">
        <v>89</v>
      </c>
      <c r="C479" s="18">
        <f t="shared" si="23"/>
        <v>4</v>
      </c>
      <c r="D479" s="7">
        <v>2015</v>
      </c>
      <c r="E479" s="7">
        <v>4</v>
      </c>
      <c r="F479" s="18" t="s">
        <v>88</v>
      </c>
      <c r="G479" s="7">
        <f t="shared" si="24"/>
        <v>2015</v>
      </c>
      <c r="H479" s="7">
        <f t="shared" si="25"/>
        <v>4</v>
      </c>
    </row>
    <row r="480" spans="1:8">
      <c r="A480" s="49">
        <v>42118</v>
      </c>
      <c r="B480" s="18" t="s">
        <v>89</v>
      </c>
      <c r="C480" s="18">
        <f t="shared" si="23"/>
        <v>5</v>
      </c>
      <c r="D480" s="7">
        <v>2015</v>
      </c>
      <c r="E480" s="7">
        <v>4</v>
      </c>
      <c r="F480" s="18" t="s">
        <v>94</v>
      </c>
      <c r="G480" s="7">
        <f t="shared" si="24"/>
        <v>2015</v>
      </c>
      <c r="H480" s="7">
        <f t="shared" si="25"/>
        <v>4</v>
      </c>
    </row>
    <row r="481" spans="1:8">
      <c r="A481" s="49">
        <v>42119</v>
      </c>
      <c r="B481" s="18" t="s">
        <v>90</v>
      </c>
      <c r="C481" s="18">
        <f t="shared" si="23"/>
        <v>6</v>
      </c>
      <c r="D481" s="7">
        <v>2015</v>
      </c>
      <c r="E481" s="7">
        <v>5</v>
      </c>
      <c r="F481" s="18" t="s">
        <v>88</v>
      </c>
      <c r="G481" s="7">
        <f t="shared" si="24"/>
        <v>2015</v>
      </c>
      <c r="H481" s="7">
        <f t="shared" si="25"/>
        <v>4</v>
      </c>
    </row>
    <row r="482" spans="1:8">
      <c r="A482" s="49">
        <v>42120</v>
      </c>
      <c r="B482" s="18" t="s">
        <v>90</v>
      </c>
      <c r="C482" s="18">
        <f t="shared" si="23"/>
        <v>7</v>
      </c>
      <c r="D482" s="7">
        <v>2015</v>
      </c>
      <c r="E482" s="7">
        <v>5</v>
      </c>
      <c r="F482" s="18" t="s">
        <v>88</v>
      </c>
      <c r="G482" s="7">
        <f t="shared" si="24"/>
        <v>2015</v>
      </c>
      <c r="H482" s="7">
        <f t="shared" si="25"/>
        <v>4</v>
      </c>
    </row>
    <row r="483" spans="1:8">
      <c r="A483" s="49">
        <v>42121</v>
      </c>
      <c r="B483" s="18" t="s">
        <v>89</v>
      </c>
      <c r="C483" s="18">
        <f t="shared" si="23"/>
        <v>1</v>
      </c>
      <c r="D483" s="7">
        <v>2015</v>
      </c>
      <c r="E483" s="7">
        <v>5</v>
      </c>
      <c r="F483" s="18" t="s">
        <v>88</v>
      </c>
      <c r="G483" s="7">
        <f t="shared" si="24"/>
        <v>2015</v>
      </c>
      <c r="H483" s="7">
        <f t="shared" si="25"/>
        <v>4</v>
      </c>
    </row>
    <row r="484" spans="1:8">
      <c r="A484" s="49">
        <v>42122</v>
      </c>
      <c r="B484" s="18" t="s">
        <v>89</v>
      </c>
      <c r="C484" s="18">
        <f t="shared" si="23"/>
        <v>2</v>
      </c>
      <c r="D484" s="7">
        <v>2015</v>
      </c>
      <c r="E484" s="7">
        <v>5</v>
      </c>
      <c r="F484" s="18" t="s">
        <v>88</v>
      </c>
      <c r="G484" s="7">
        <f t="shared" si="24"/>
        <v>2015</v>
      </c>
      <c r="H484" s="7">
        <f t="shared" si="25"/>
        <v>4</v>
      </c>
    </row>
    <row r="485" spans="1:8">
      <c r="A485" s="49">
        <v>42123</v>
      </c>
      <c r="B485" s="18" t="s">
        <v>89</v>
      </c>
      <c r="C485" s="18">
        <f t="shared" si="23"/>
        <v>3</v>
      </c>
      <c r="D485" s="7">
        <v>2015</v>
      </c>
      <c r="E485" s="7">
        <v>5</v>
      </c>
      <c r="F485" s="18" t="s">
        <v>88</v>
      </c>
      <c r="G485" s="7">
        <f t="shared" si="24"/>
        <v>2015</v>
      </c>
      <c r="H485" s="7">
        <f t="shared" si="25"/>
        <v>4</v>
      </c>
    </row>
    <row r="486" spans="1:8">
      <c r="A486" s="49">
        <v>42124</v>
      </c>
      <c r="B486" s="18" t="s">
        <v>89</v>
      </c>
      <c r="C486" s="18">
        <f t="shared" si="23"/>
        <v>4</v>
      </c>
      <c r="D486" s="7">
        <v>2015</v>
      </c>
      <c r="E486" s="7">
        <v>5</v>
      </c>
      <c r="F486" s="18" t="s">
        <v>88</v>
      </c>
      <c r="G486" s="7">
        <f t="shared" si="24"/>
        <v>2015</v>
      </c>
      <c r="H486" s="7">
        <f t="shared" si="25"/>
        <v>4</v>
      </c>
    </row>
    <row r="487" spans="1:8">
      <c r="A487" s="49">
        <v>42125</v>
      </c>
      <c r="B487" s="18" t="s">
        <v>87</v>
      </c>
      <c r="C487" s="18">
        <f t="shared" si="23"/>
        <v>5</v>
      </c>
      <c r="D487" s="7">
        <v>2015</v>
      </c>
      <c r="E487" s="7">
        <v>5</v>
      </c>
      <c r="F487" s="18" t="s">
        <v>88</v>
      </c>
      <c r="G487" s="7">
        <f t="shared" si="24"/>
        <v>2015</v>
      </c>
      <c r="H487" s="7">
        <f t="shared" si="25"/>
        <v>5</v>
      </c>
    </row>
    <row r="488" spans="1:8">
      <c r="A488" s="49">
        <v>42126</v>
      </c>
      <c r="B488" s="18" t="s">
        <v>90</v>
      </c>
      <c r="C488" s="18">
        <f t="shared" si="23"/>
        <v>6</v>
      </c>
      <c r="D488" s="7">
        <v>2015</v>
      </c>
      <c r="E488" s="7">
        <v>5</v>
      </c>
      <c r="F488" s="18" t="s">
        <v>88</v>
      </c>
      <c r="G488" s="7">
        <f t="shared" si="24"/>
        <v>2015</v>
      </c>
      <c r="H488" s="7">
        <f t="shared" si="25"/>
        <v>5</v>
      </c>
    </row>
    <row r="489" spans="1:8">
      <c r="A489" s="49">
        <v>42127</v>
      </c>
      <c r="B489" s="18" t="s">
        <v>90</v>
      </c>
      <c r="C489" s="18">
        <f t="shared" si="23"/>
        <v>7</v>
      </c>
      <c r="D489" s="7">
        <v>2015</v>
      </c>
      <c r="E489" s="7">
        <v>5</v>
      </c>
      <c r="F489" s="18" t="s">
        <v>88</v>
      </c>
      <c r="G489" s="7">
        <f t="shared" si="24"/>
        <v>2015</v>
      </c>
      <c r="H489" s="7">
        <f t="shared" si="25"/>
        <v>5</v>
      </c>
    </row>
    <row r="490" spans="1:8">
      <c r="A490" s="49">
        <v>42128</v>
      </c>
      <c r="B490" s="18" t="s">
        <v>89</v>
      </c>
      <c r="C490" s="18">
        <f t="shared" si="23"/>
        <v>1</v>
      </c>
      <c r="D490" s="7">
        <v>2015</v>
      </c>
      <c r="E490" s="7">
        <v>5</v>
      </c>
      <c r="F490" s="18" t="s">
        <v>88</v>
      </c>
      <c r="G490" s="7">
        <f t="shared" si="24"/>
        <v>2015</v>
      </c>
      <c r="H490" s="7">
        <f t="shared" si="25"/>
        <v>5</v>
      </c>
    </row>
    <row r="491" spans="1:8">
      <c r="A491" s="49">
        <v>42129</v>
      </c>
      <c r="B491" s="18" t="s">
        <v>89</v>
      </c>
      <c r="C491" s="18">
        <f t="shared" si="23"/>
        <v>2</v>
      </c>
      <c r="D491" s="7">
        <v>2015</v>
      </c>
      <c r="E491" s="7">
        <v>5</v>
      </c>
      <c r="F491" s="18" t="s">
        <v>88</v>
      </c>
      <c r="G491" s="7">
        <f t="shared" si="24"/>
        <v>2015</v>
      </c>
      <c r="H491" s="7">
        <f t="shared" si="25"/>
        <v>5</v>
      </c>
    </row>
    <row r="492" spans="1:8">
      <c r="A492" s="49">
        <v>42130</v>
      </c>
      <c r="B492" s="18" t="s">
        <v>89</v>
      </c>
      <c r="C492" s="18">
        <f t="shared" si="23"/>
        <v>3</v>
      </c>
      <c r="D492" s="7">
        <v>2015</v>
      </c>
      <c r="E492" s="7">
        <v>5</v>
      </c>
      <c r="F492" s="18" t="s">
        <v>88</v>
      </c>
      <c r="G492" s="7">
        <f t="shared" si="24"/>
        <v>2015</v>
      </c>
      <c r="H492" s="7">
        <f t="shared" si="25"/>
        <v>5</v>
      </c>
    </row>
    <row r="493" spans="1:8">
      <c r="A493" s="49">
        <v>42131</v>
      </c>
      <c r="B493" s="18" t="s">
        <v>89</v>
      </c>
      <c r="C493" s="18">
        <f t="shared" si="23"/>
        <v>4</v>
      </c>
      <c r="D493" s="7">
        <v>2015</v>
      </c>
      <c r="E493" s="7">
        <v>5</v>
      </c>
      <c r="F493" s="18" t="s">
        <v>88</v>
      </c>
      <c r="G493" s="7">
        <f t="shared" si="24"/>
        <v>2015</v>
      </c>
      <c r="H493" s="7">
        <f t="shared" si="25"/>
        <v>5</v>
      </c>
    </row>
    <row r="494" spans="1:8">
      <c r="A494" s="49">
        <v>42132</v>
      </c>
      <c r="B494" s="18" t="s">
        <v>89</v>
      </c>
      <c r="C494" s="18">
        <f t="shared" si="23"/>
        <v>5</v>
      </c>
      <c r="D494" s="7">
        <v>2015</v>
      </c>
      <c r="E494" s="7">
        <v>5</v>
      </c>
      <c r="F494" s="18" t="s">
        <v>88</v>
      </c>
      <c r="G494" s="7">
        <f t="shared" si="24"/>
        <v>2015</v>
      </c>
      <c r="H494" s="7">
        <f t="shared" si="25"/>
        <v>5</v>
      </c>
    </row>
    <row r="495" spans="1:8">
      <c r="A495" s="49">
        <v>42133</v>
      </c>
      <c r="B495" s="18" t="s">
        <v>90</v>
      </c>
      <c r="C495" s="18">
        <f t="shared" si="23"/>
        <v>6</v>
      </c>
      <c r="D495" s="7">
        <v>2015</v>
      </c>
      <c r="E495" s="7">
        <v>5</v>
      </c>
      <c r="F495" s="18" t="s">
        <v>88</v>
      </c>
      <c r="G495" s="7">
        <f t="shared" si="24"/>
        <v>2015</v>
      </c>
      <c r="H495" s="7">
        <f t="shared" si="25"/>
        <v>5</v>
      </c>
    </row>
    <row r="496" spans="1:8">
      <c r="A496" s="49">
        <v>42134</v>
      </c>
      <c r="B496" s="18" t="s">
        <v>90</v>
      </c>
      <c r="C496" s="18">
        <f t="shared" si="23"/>
        <v>7</v>
      </c>
      <c r="D496" s="7">
        <v>2015</v>
      </c>
      <c r="E496" s="7">
        <v>5</v>
      </c>
      <c r="F496" s="18" t="s">
        <v>88</v>
      </c>
      <c r="G496" s="7">
        <f t="shared" si="24"/>
        <v>2015</v>
      </c>
      <c r="H496" s="7">
        <f t="shared" si="25"/>
        <v>5</v>
      </c>
    </row>
    <row r="497" spans="1:8">
      <c r="A497" s="49">
        <v>42135</v>
      </c>
      <c r="B497" s="18" t="s">
        <v>89</v>
      </c>
      <c r="C497" s="18">
        <f t="shared" si="23"/>
        <v>1</v>
      </c>
      <c r="D497" s="7">
        <v>2015</v>
      </c>
      <c r="E497" s="7">
        <v>5</v>
      </c>
      <c r="F497" s="18" t="s">
        <v>88</v>
      </c>
      <c r="G497" s="7">
        <f t="shared" si="24"/>
        <v>2015</v>
      </c>
      <c r="H497" s="7">
        <f t="shared" si="25"/>
        <v>5</v>
      </c>
    </row>
    <row r="498" spans="1:8">
      <c r="A498" s="49">
        <v>42136</v>
      </c>
      <c r="B498" s="18" t="s">
        <v>89</v>
      </c>
      <c r="C498" s="18">
        <f t="shared" si="23"/>
        <v>2</v>
      </c>
      <c r="D498" s="7">
        <v>2015</v>
      </c>
      <c r="E498" s="7">
        <v>5</v>
      </c>
      <c r="F498" s="18" t="s">
        <v>88</v>
      </c>
      <c r="G498" s="7">
        <f t="shared" si="24"/>
        <v>2015</v>
      </c>
      <c r="H498" s="7">
        <f t="shared" si="25"/>
        <v>5</v>
      </c>
    </row>
    <row r="499" spans="1:8">
      <c r="A499" s="49">
        <v>42137</v>
      </c>
      <c r="B499" s="18" t="s">
        <v>89</v>
      </c>
      <c r="C499" s="18">
        <f t="shared" si="23"/>
        <v>3</v>
      </c>
      <c r="D499" s="7">
        <v>2015</v>
      </c>
      <c r="E499" s="7">
        <v>5</v>
      </c>
      <c r="F499" s="18" t="s">
        <v>88</v>
      </c>
      <c r="G499" s="7">
        <f t="shared" si="24"/>
        <v>2015</v>
      </c>
      <c r="H499" s="7">
        <f t="shared" si="25"/>
        <v>5</v>
      </c>
    </row>
    <row r="500" spans="1:8">
      <c r="A500" s="49">
        <v>42138</v>
      </c>
      <c r="B500" s="18" t="s">
        <v>89</v>
      </c>
      <c r="C500" s="18">
        <f t="shared" si="23"/>
        <v>4</v>
      </c>
      <c r="D500" s="7">
        <v>2015</v>
      </c>
      <c r="E500" s="7">
        <v>5</v>
      </c>
      <c r="F500" s="18" t="s">
        <v>88</v>
      </c>
      <c r="G500" s="7">
        <f t="shared" si="24"/>
        <v>2015</v>
      </c>
      <c r="H500" s="7">
        <f t="shared" si="25"/>
        <v>5</v>
      </c>
    </row>
    <row r="501" spans="1:8">
      <c r="A501" s="49">
        <v>42139</v>
      </c>
      <c r="B501" s="18" t="s">
        <v>89</v>
      </c>
      <c r="C501" s="18">
        <f t="shared" si="23"/>
        <v>5</v>
      </c>
      <c r="D501" s="7">
        <v>2015</v>
      </c>
      <c r="E501" s="7">
        <v>5</v>
      </c>
      <c r="F501" s="18" t="s">
        <v>88</v>
      </c>
      <c r="G501" s="7">
        <f t="shared" si="24"/>
        <v>2015</v>
      </c>
      <c r="H501" s="7">
        <f t="shared" si="25"/>
        <v>5</v>
      </c>
    </row>
    <row r="502" spans="1:8">
      <c r="A502" s="49">
        <v>42140</v>
      </c>
      <c r="B502" s="18" t="s">
        <v>90</v>
      </c>
      <c r="C502" s="18">
        <f t="shared" si="23"/>
        <v>6</v>
      </c>
      <c r="D502" s="7">
        <v>2015</v>
      </c>
      <c r="E502" s="7">
        <v>5</v>
      </c>
      <c r="F502" s="18" t="s">
        <v>88</v>
      </c>
      <c r="G502" s="7">
        <f t="shared" si="24"/>
        <v>2015</v>
      </c>
      <c r="H502" s="7">
        <f t="shared" si="25"/>
        <v>5</v>
      </c>
    </row>
    <row r="503" spans="1:8">
      <c r="A503" s="49">
        <v>42141</v>
      </c>
      <c r="B503" s="18" t="s">
        <v>90</v>
      </c>
      <c r="C503" s="18">
        <f t="shared" si="23"/>
        <v>7</v>
      </c>
      <c r="D503" s="7">
        <v>2015</v>
      </c>
      <c r="E503" s="7">
        <v>5</v>
      </c>
      <c r="F503" s="18" t="s">
        <v>88</v>
      </c>
      <c r="G503" s="7">
        <f t="shared" si="24"/>
        <v>2015</v>
      </c>
      <c r="H503" s="7">
        <f t="shared" si="25"/>
        <v>5</v>
      </c>
    </row>
    <row r="504" spans="1:8">
      <c r="A504" s="49">
        <v>42142</v>
      </c>
      <c r="B504" s="18" t="s">
        <v>89</v>
      </c>
      <c r="C504" s="18">
        <f t="shared" si="23"/>
        <v>1</v>
      </c>
      <c r="D504" s="7">
        <v>2015</v>
      </c>
      <c r="E504" s="7">
        <v>5</v>
      </c>
      <c r="F504" s="18" t="s">
        <v>88</v>
      </c>
      <c r="G504" s="7">
        <f t="shared" si="24"/>
        <v>2015</v>
      </c>
      <c r="H504" s="7">
        <f t="shared" si="25"/>
        <v>5</v>
      </c>
    </row>
    <row r="505" spans="1:8">
      <c r="A505" s="49">
        <v>42143</v>
      </c>
      <c r="B505" s="18" t="s">
        <v>89</v>
      </c>
      <c r="C505" s="18">
        <f t="shared" si="23"/>
        <v>2</v>
      </c>
      <c r="D505" s="7">
        <v>2015</v>
      </c>
      <c r="E505" s="7">
        <v>5</v>
      </c>
      <c r="F505" s="18" t="s">
        <v>88</v>
      </c>
      <c r="G505" s="7">
        <f t="shared" si="24"/>
        <v>2015</v>
      </c>
      <c r="H505" s="7">
        <f t="shared" si="25"/>
        <v>5</v>
      </c>
    </row>
    <row r="506" spans="1:8">
      <c r="A506" s="49">
        <v>42144</v>
      </c>
      <c r="B506" s="18" t="s">
        <v>89</v>
      </c>
      <c r="C506" s="18">
        <f t="shared" si="23"/>
        <v>3</v>
      </c>
      <c r="D506" s="7">
        <v>2015</v>
      </c>
      <c r="E506" s="7">
        <v>5</v>
      </c>
      <c r="F506" s="18" t="s">
        <v>88</v>
      </c>
      <c r="G506" s="7">
        <f t="shared" si="24"/>
        <v>2015</v>
      </c>
      <c r="H506" s="7">
        <f t="shared" si="25"/>
        <v>5</v>
      </c>
    </row>
    <row r="507" spans="1:8">
      <c r="A507" s="49">
        <v>42145</v>
      </c>
      <c r="B507" s="18" t="s">
        <v>89</v>
      </c>
      <c r="C507" s="18">
        <f t="shared" si="23"/>
        <v>4</v>
      </c>
      <c r="D507" s="7">
        <v>2015</v>
      </c>
      <c r="E507" s="7">
        <v>5</v>
      </c>
      <c r="F507" s="18" t="s">
        <v>88</v>
      </c>
      <c r="G507" s="7">
        <f t="shared" si="24"/>
        <v>2015</v>
      </c>
      <c r="H507" s="7">
        <f t="shared" si="25"/>
        <v>5</v>
      </c>
    </row>
    <row r="508" spans="1:8">
      <c r="A508" s="49">
        <v>42146</v>
      </c>
      <c r="B508" s="18" t="s">
        <v>89</v>
      </c>
      <c r="C508" s="18">
        <f t="shared" si="23"/>
        <v>5</v>
      </c>
      <c r="D508" s="7">
        <v>2015</v>
      </c>
      <c r="E508" s="7">
        <v>5</v>
      </c>
      <c r="F508" s="18" t="s">
        <v>88</v>
      </c>
      <c r="G508" s="7">
        <f t="shared" si="24"/>
        <v>2015</v>
      </c>
      <c r="H508" s="7">
        <f t="shared" si="25"/>
        <v>5</v>
      </c>
    </row>
    <row r="509" spans="1:8">
      <c r="A509" s="49">
        <v>42147</v>
      </c>
      <c r="B509" s="18" t="s">
        <v>90</v>
      </c>
      <c r="C509" s="18">
        <f t="shared" si="23"/>
        <v>6</v>
      </c>
      <c r="D509" s="7">
        <v>2015</v>
      </c>
      <c r="E509" s="7">
        <v>5</v>
      </c>
      <c r="F509" s="18" t="s">
        <v>88</v>
      </c>
      <c r="G509" s="7">
        <f t="shared" si="24"/>
        <v>2015</v>
      </c>
      <c r="H509" s="7">
        <f t="shared" si="25"/>
        <v>5</v>
      </c>
    </row>
    <row r="510" spans="1:8">
      <c r="A510" s="49">
        <v>42148</v>
      </c>
      <c r="B510" s="18" t="s">
        <v>90</v>
      </c>
      <c r="C510" s="18">
        <f t="shared" si="23"/>
        <v>7</v>
      </c>
      <c r="D510" s="7">
        <v>2015</v>
      </c>
      <c r="E510" s="7">
        <v>5</v>
      </c>
      <c r="F510" s="18" t="s">
        <v>88</v>
      </c>
      <c r="G510" s="7">
        <f t="shared" si="24"/>
        <v>2015</v>
      </c>
      <c r="H510" s="7">
        <f t="shared" si="25"/>
        <v>5</v>
      </c>
    </row>
    <row r="511" spans="1:8">
      <c r="A511" s="49">
        <v>42149</v>
      </c>
      <c r="B511" s="18" t="s">
        <v>89</v>
      </c>
      <c r="C511" s="18">
        <f t="shared" si="23"/>
        <v>1</v>
      </c>
      <c r="D511" s="7">
        <v>2015</v>
      </c>
      <c r="E511" s="7">
        <v>5</v>
      </c>
      <c r="F511" s="18" t="s">
        <v>94</v>
      </c>
      <c r="G511" s="7">
        <f t="shared" si="24"/>
        <v>2015</v>
      </c>
      <c r="H511" s="7">
        <f t="shared" si="25"/>
        <v>5</v>
      </c>
    </row>
    <row r="512" spans="1:8">
      <c r="A512" s="49">
        <v>42150</v>
      </c>
      <c r="B512" s="18" t="s">
        <v>89</v>
      </c>
      <c r="C512" s="18">
        <f t="shared" si="23"/>
        <v>2</v>
      </c>
      <c r="D512" s="7">
        <v>2015</v>
      </c>
      <c r="E512" s="7">
        <v>6</v>
      </c>
      <c r="F512" s="18" t="s">
        <v>88</v>
      </c>
      <c r="G512" s="7">
        <f t="shared" si="24"/>
        <v>2015</v>
      </c>
      <c r="H512" s="7">
        <f t="shared" si="25"/>
        <v>5</v>
      </c>
    </row>
    <row r="513" spans="1:8">
      <c r="A513" s="49">
        <v>42151</v>
      </c>
      <c r="B513" s="18" t="s">
        <v>89</v>
      </c>
      <c r="C513" s="18">
        <f t="shared" si="23"/>
        <v>3</v>
      </c>
      <c r="D513" s="7">
        <v>2015</v>
      </c>
      <c r="E513" s="7">
        <v>6</v>
      </c>
      <c r="F513" s="18" t="s">
        <v>88</v>
      </c>
      <c r="G513" s="7">
        <f t="shared" si="24"/>
        <v>2015</v>
      </c>
      <c r="H513" s="7">
        <f t="shared" si="25"/>
        <v>5</v>
      </c>
    </row>
    <row r="514" spans="1:8">
      <c r="A514" s="49">
        <v>42152</v>
      </c>
      <c r="B514" s="18" t="s">
        <v>89</v>
      </c>
      <c r="C514" s="18">
        <f t="shared" ref="C514:C577" si="26">WEEKDAY(A514,2)</f>
        <v>4</v>
      </c>
      <c r="D514" s="7">
        <v>2015</v>
      </c>
      <c r="E514" s="7">
        <v>6</v>
      </c>
      <c r="F514" s="18" t="s">
        <v>88</v>
      </c>
      <c r="G514" s="7">
        <f t="shared" ref="G514:G577" si="27">YEAR(A514)</f>
        <v>2015</v>
      </c>
      <c r="H514" s="7">
        <f t="shared" ref="H514:H577" si="28">MONTH(A514)</f>
        <v>5</v>
      </c>
    </row>
    <row r="515" spans="1:8">
      <c r="A515" s="49">
        <v>42153</v>
      </c>
      <c r="B515" s="18" t="s">
        <v>89</v>
      </c>
      <c r="C515" s="18">
        <f t="shared" si="26"/>
        <v>5</v>
      </c>
      <c r="D515" s="7">
        <v>2015</v>
      </c>
      <c r="E515" s="7">
        <v>6</v>
      </c>
      <c r="F515" s="18" t="s">
        <v>88</v>
      </c>
      <c r="G515" s="7">
        <f t="shared" si="27"/>
        <v>2015</v>
      </c>
      <c r="H515" s="7">
        <f t="shared" si="28"/>
        <v>5</v>
      </c>
    </row>
    <row r="516" spans="1:8">
      <c r="A516" s="49">
        <v>42154</v>
      </c>
      <c r="B516" s="18" t="s">
        <v>90</v>
      </c>
      <c r="C516" s="18">
        <f t="shared" si="26"/>
        <v>6</v>
      </c>
      <c r="D516" s="7">
        <v>2015</v>
      </c>
      <c r="E516" s="7">
        <v>6</v>
      </c>
      <c r="F516" s="18" t="s">
        <v>88</v>
      </c>
      <c r="G516" s="7">
        <f t="shared" si="27"/>
        <v>2015</v>
      </c>
      <c r="H516" s="7">
        <f t="shared" si="28"/>
        <v>5</v>
      </c>
    </row>
    <row r="517" spans="1:8">
      <c r="A517" s="49">
        <v>42155</v>
      </c>
      <c r="B517" s="18" t="s">
        <v>90</v>
      </c>
      <c r="C517" s="18">
        <f t="shared" si="26"/>
        <v>7</v>
      </c>
      <c r="D517" s="7">
        <v>2015</v>
      </c>
      <c r="E517" s="7">
        <v>6</v>
      </c>
      <c r="F517" s="18" t="s">
        <v>88</v>
      </c>
      <c r="G517" s="7">
        <f t="shared" si="27"/>
        <v>2015</v>
      </c>
      <c r="H517" s="7">
        <f t="shared" si="28"/>
        <v>5</v>
      </c>
    </row>
    <row r="518" spans="1:8">
      <c r="A518" s="49">
        <v>42156</v>
      </c>
      <c r="B518" s="18" t="s">
        <v>89</v>
      </c>
      <c r="C518" s="18">
        <f t="shared" si="26"/>
        <v>1</v>
      </c>
      <c r="D518" s="7">
        <v>2015</v>
      </c>
      <c r="E518" s="7">
        <v>6</v>
      </c>
      <c r="F518" s="18" t="s">
        <v>88</v>
      </c>
      <c r="G518" s="7">
        <f t="shared" si="27"/>
        <v>2015</v>
      </c>
      <c r="H518" s="7">
        <f t="shared" si="28"/>
        <v>6</v>
      </c>
    </row>
    <row r="519" spans="1:8">
      <c r="A519" s="49">
        <v>42157</v>
      </c>
      <c r="B519" s="18" t="s">
        <v>89</v>
      </c>
      <c r="C519" s="18">
        <f t="shared" si="26"/>
        <v>2</v>
      </c>
      <c r="D519" s="7">
        <v>2015</v>
      </c>
      <c r="E519" s="7">
        <v>6</v>
      </c>
      <c r="F519" s="18" t="s">
        <v>88</v>
      </c>
      <c r="G519" s="7">
        <f t="shared" si="27"/>
        <v>2015</v>
      </c>
      <c r="H519" s="7">
        <f t="shared" si="28"/>
        <v>6</v>
      </c>
    </row>
    <row r="520" spans="1:8">
      <c r="A520" s="49">
        <v>42158</v>
      </c>
      <c r="B520" s="18" t="s">
        <v>89</v>
      </c>
      <c r="C520" s="18">
        <f t="shared" si="26"/>
        <v>3</v>
      </c>
      <c r="D520" s="7">
        <v>2015</v>
      </c>
      <c r="E520" s="7">
        <v>6</v>
      </c>
      <c r="F520" s="18" t="s">
        <v>88</v>
      </c>
      <c r="G520" s="7">
        <f t="shared" si="27"/>
        <v>2015</v>
      </c>
      <c r="H520" s="7">
        <f t="shared" si="28"/>
        <v>6</v>
      </c>
    </row>
    <row r="521" spans="1:8">
      <c r="A521" s="49">
        <v>42159</v>
      </c>
      <c r="B521" s="18" t="s">
        <v>89</v>
      </c>
      <c r="C521" s="18">
        <f t="shared" si="26"/>
        <v>4</v>
      </c>
      <c r="D521" s="7">
        <v>2015</v>
      </c>
      <c r="E521" s="7">
        <v>6</v>
      </c>
      <c r="F521" s="18" t="s">
        <v>88</v>
      </c>
      <c r="G521" s="7">
        <f t="shared" si="27"/>
        <v>2015</v>
      </c>
      <c r="H521" s="7">
        <f t="shared" si="28"/>
        <v>6</v>
      </c>
    </row>
    <row r="522" spans="1:8">
      <c r="A522" s="49">
        <v>42160</v>
      </c>
      <c r="B522" s="18" t="s">
        <v>89</v>
      </c>
      <c r="C522" s="18">
        <f t="shared" si="26"/>
        <v>5</v>
      </c>
      <c r="D522" s="7">
        <v>2015</v>
      </c>
      <c r="E522" s="7">
        <v>6</v>
      </c>
      <c r="F522" s="18" t="s">
        <v>88</v>
      </c>
      <c r="G522" s="7">
        <f t="shared" si="27"/>
        <v>2015</v>
      </c>
      <c r="H522" s="7">
        <f t="shared" si="28"/>
        <v>6</v>
      </c>
    </row>
    <row r="523" spans="1:8">
      <c r="A523" s="49">
        <v>42161</v>
      </c>
      <c r="B523" s="18" t="s">
        <v>90</v>
      </c>
      <c r="C523" s="18">
        <f t="shared" si="26"/>
        <v>6</v>
      </c>
      <c r="D523" s="7">
        <v>2015</v>
      </c>
      <c r="E523" s="7">
        <v>6</v>
      </c>
      <c r="F523" s="18" t="s">
        <v>88</v>
      </c>
      <c r="G523" s="7">
        <f t="shared" si="27"/>
        <v>2015</v>
      </c>
      <c r="H523" s="7">
        <f t="shared" si="28"/>
        <v>6</v>
      </c>
    </row>
    <row r="524" spans="1:8">
      <c r="A524" s="49">
        <v>42162</v>
      </c>
      <c r="B524" s="18" t="s">
        <v>90</v>
      </c>
      <c r="C524" s="18">
        <f t="shared" si="26"/>
        <v>7</v>
      </c>
      <c r="D524" s="7">
        <v>2015</v>
      </c>
      <c r="E524" s="7">
        <v>6</v>
      </c>
      <c r="F524" s="18" t="s">
        <v>88</v>
      </c>
      <c r="G524" s="7">
        <f t="shared" si="27"/>
        <v>2015</v>
      </c>
      <c r="H524" s="7">
        <f t="shared" si="28"/>
        <v>6</v>
      </c>
    </row>
    <row r="525" spans="1:8">
      <c r="A525" s="49">
        <v>42163</v>
      </c>
      <c r="B525" s="18" t="s">
        <v>89</v>
      </c>
      <c r="C525" s="18">
        <f t="shared" si="26"/>
        <v>1</v>
      </c>
      <c r="D525" s="7">
        <v>2015</v>
      </c>
      <c r="E525" s="7">
        <v>6</v>
      </c>
      <c r="F525" s="18" t="s">
        <v>88</v>
      </c>
      <c r="G525" s="7">
        <f t="shared" si="27"/>
        <v>2015</v>
      </c>
      <c r="H525" s="7">
        <f t="shared" si="28"/>
        <v>6</v>
      </c>
    </row>
    <row r="526" spans="1:8">
      <c r="A526" s="49">
        <v>42164</v>
      </c>
      <c r="B526" s="18" t="s">
        <v>89</v>
      </c>
      <c r="C526" s="18">
        <f t="shared" si="26"/>
        <v>2</v>
      </c>
      <c r="D526" s="7">
        <v>2015</v>
      </c>
      <c r="E526" s="7">
        <v>6</v>
      </c>
      <c r="F526" s="18" t="s">
        <v>88</v>
      </c>
      <c r="G526" s="7">
        <f t="shared" si="27"/>
        <v>2015</v>
      </c>
      <c r="H526" s="7">
        <f t="shared" si="28"/>
        <v>6</v>
      </c>
    </row>
    <row r="527" spans="1:8">
      <c r="A527" s="49">
        <v>42165</v>
      </c>
      <c r="B527" s="18" t="s">
        <v>89</v>
      </c>
      <c r="C527" s="18">
        <f t="shared" si="26"/>
        <v>3</v>
      </c>
      <c r="D527" s="7">
        <v>2015</v>
      </c>
      <c r="E527" s="7">
        <v>6</v>
      </c>
      <c r="F527" s="18" t="s">
        <v>88</v>
      </c>
      <c r="G527" s="7">
        <f t="shared" si="27"/>
        <v>2015</v>
      </c>
      <c r="H527" s="7">
        <f t="shared" si="28"/>
        <v>6</v>
      </c>
    </row>
    <row r="528" spans="1:8">
      <c r="A528" s="49">
        <v>42166</v>
      </c>
      <c r="B528" s="18" t="s">
        <v>89</v>
      </c>
      <c r="C528" s="18">
        <f t="shared" si="26"/>
        <v>4</v>
      </c>
      <c r="D528" s="7">
        <v>2015</v>
      </c>
      <c r="E528" s="7">
        <v>6</v>
      </c>
      <c r="F528" s="18" t="s">
        <v>88</v>
      </c>
      <c r="G528" s="7">
        <f t="shared" si="27"/>
        <v>2015</v>
      </c>
      <c r="H528" s="7">
        <f t="shared" si="28"/>
        <v>6</v>
      </c>
    </row>
    <row r="529" spans="1:8">
      <c r="A529" s="49">
        <v>42167</v>
      </c>
      <c r="B529" s="18" t="s">
        <v>89</v>
      </c>
      <c r="C529" s="18">
        <f t="shared" si="26"/>
        <v>5</v>
      </c>
      <c r="D529" s="7">
        <v>2015</v>
      </c>
      <c r="E529" s="7">
        <v>6</v>
      </c>
      <c r="F529" s="18" t="s">
        <v>88</v>
      </c>
      <c r="G529" s="7">
        <f t="shared" si="27"/>
        <v>2015</v>
      </c>
      <c r="H529" s="7">
        <f t="shared" si="28"/>
        <v>6</v>
      </c>
    </row>
    <row r="530" spans="1:8">
      <c r="A530" s="49">
        <v>42168</v>
      </c>
      <c r="B530" s="18" t="s">
        <v>90</v>
      </c>
      <c r="C530" s="18">
        <f t="shared" si="26"/>
        <v>6</v>
      </c>
      <c r="D530" s="7">
        <v>2015</v>
      </c>
      <c r="E530" s="7">
        <v>6</v>
      </c>
      <c r="F530" s="18" t="s">
        <v>88</v>
      </c>
      <c r="G530" s="7">
        <f t="shared" si="27"/>
        <v>2015</v>
      </c>
      <c r="H530" s="7">
        <f t="shared" si="28"/>
        <v>6</v>
      </c>
    </row>
    <row r="531" spans="1:8">
      <c r="A531" s="49">
        <v>42169</v>
      </c>
      <c r="B531" s="18" t="s">
        <v>90</v>
      </c>
      <c r="C531" s="18">
        <f t="shared" si="26"/>
        <v>7</v>
      </c>
      <c r="D531" s="7">
        <v>2015</v>
      </c>
      <c r="E531" s="7">
        <v>6</v>
      </c>
      <c r="F531" s="18" t="s">
        <v>88</v>
      </c>
      <c r="G531" s="7">
        <f t="shared" si="27"/>
        <v>2015</v>
      </c>
      <c r="H531" s="7">
        <f t="shared" si="28"/>
        <v>6</v>
      </c>
    </row>
    <row r="532" spans="1:8">
      <c r="A532" s="49">
        <v>42170</v>
      </c>
      <c r="B532" s="18" t="s">
        <v>89</v>
      </c>
      <c r="C532" s="18">
        <f t="shared" si="26"/>
        <v>1</v>
      </c>
      <c r="D532" s="7">
        <v>2015</v>
      </c>
      <c r="E532" s="7">
        <v>6</v>
      </c>
      <c r="F532" s="18" t="s">
        <v>88</v>
      </c>
      <c r="G532" s="7">
        <f t="shared" si="27"/>
        <v>2015</v>
      </c>
      <c r="H532" s="7">
        <f t="shared" si="28"/>
        <v>6</v>
      </c>
    </row>
    <row r="533" spans="1:8">
      <c r="A533" s="49">
        <v>42171</v>
      </c>
      <c r="B533" s="18" t="s">
        <v>89</v>
      </c>
      <c r="C533" s="18">
        <f t="shared" si="26"/>
        <v>2</v>
      </c>
      <c r="D533" s="7">
        <v>2015</v>
      </c>
      <c r="E533" s="7">
        <v>6</v>
      </c>
      <c r="F533" s="18" t="s">
        <v>88</v>
      </c>
      <c r="G533" s="7">
        <f t="shared" si="27"/>
        <v>2015</v>
      </c>
      <c r="H533" s="7">
        <f t="shared" si="28"/>
        <v>6</v>
      </c>
    </row>
    <row r="534" spans="1:8">
      <c r="A534" s="49">
        <v>42172</v>
      </c>
      <c r="B534" s="18" t="s">
        <v>89</v>
      </c>
      <c r="C534" s="18">
        <f t="shared" si="26"/>
        <v>3</v>
      </c>
      <c r="D534" s="7">
        <v>2015</v>
      </c>
      <c r="E534" s="7">
        <v>6</v>
      </c>
      <c r="F534" s="18" t="s">
        <v>88</v>
      </c>
      <c r="G534" s="7">
        <f t="shared" si="27"/>
        <v>2015</v>
      </c>
      <c r="H534" s="7">
        <f t="shared" si="28"/>
        <v>6</v>
      </c>
    </row>
    <row r="535" spans="1:8">
      <c r="A535" s="49">
        <v>42173</v>
      </c>
      <c r="B535" s="18" t="s">
        <v>89</v>
      </c>
      <c r="C535" s="18">
        <f t="shared" si="26"/>
        <v>4</v>
      </c>
      <c r="D535" s="7">
        <v>2015</v>
      </c>
      <c r="E535" s="7">
        <v>6</v>
      </c>
      <c r="F535" s="18" t="s">
        <v>88</v>
      </c>
      <c r="G535" s="7">
        <f t="shared" si="27"/>
        <v>2015</v>
      </c>
      <c r="H535" s="7">
        <f t="shared" si="28"/>
        <v>6</v>
      </c>
    </row>
    <row r="536" spans="1:8">
      <c r="A536" s="49">
        <v>42174</v>
      </c>
      <c r="B536" s="18" t="s">
        <v>89</v>
      </c>
      <c r="C536" s="18">
        <f t="shared" si="26"/>
        <v>5</v>
      </c>
      <c r="D536" s="7">
        <v>2015</v>
      </c>
      <c r="E536" s="7">
        <v>6</v>
      </c>
      <c r="F536" s="18" t="s">
        <v>88</v>
      </c>
      <c r="G536" s="7">
        <f t="shared" si="27"/>
        <v>2015</v>
      </c>
      <c r="H536" s="7">
        <f t="shared" si="28"/>
        <v>6</v>
      </c>
    </row>
    <row r="537" spans="1:8">
      <c r="A537" s="49">
        <v>42175</v>
      </c>
      <c r="B537" s="18" t="s">
        <v>87</v>
      </c>
      <c r="C537" s="18">
        <f t="shared" si="26"/>
        <v>6</v>
      </c>
      <c r="D537" s="7">
        <v>2015</v>
      </c>
      <c r="E537" s="7">
        <v>6</v>
      </c>
      <c r="F537" s="18" t="s">
        <v>88</v>
      </c>
      <c r="G537" s="7">
        <f t="shared" si="27"/>
        <v>2015</v>
      </c>
      <c r="H537" s="7">
        <f t="shared" si="28"/>
        <v>6</v>
      </c>
    </row>
    <row r="538" spans="1:8">
      <c r="A538" s="49">
        <v>42176</v>
      </c>
      <c r="B538" s="18" t="s">
        <v>90</v>
      </c>
      <c r="C538" s="18">
        <f t="shared" si="26"/>
        <v>7</v>
      </c>
      <c r="D538" s="7">
        <v>2015</v>
      </c>
      <c r="E538" s="7">
        <v>6</v>
      </c>
      <c r="F538" s="18" t="s">
        <v>88</v>
      </c>
      <c r="G538" s="7">
        <f t="shared" si="27"/>
        <v>2015</v>
      </c>
      <c r="H538" s="7">
        <f t="shared" si="28"/>
        <v>6</v>
      </c>
    </row>
    <row r="539" spans="1:8">
      <c r="A539" s="49">
        <v>42177</v>
      </c>
      <c r="B539" s="18" t="s">
        <v>90</v>
      </c>
      <c r="C539" s="18">
        <f t="shared" si="26"/>
        <v>1</v>
      </c>
      <c r="D539" s="7">
        <v>2015</v>
      </c>
      <c r="E539" s="7">
        <v>6</v>
      </c>
      <c r="F539" s="18" t="s">
        <v>88</v>
      </c>
      <c r="G539" s="7">
        <f t="shared" si="27"/>
        <v>2015</v>
      </c>
      <c r="H539" s="7">
        <f t="shared" si="28"/>
        <v>6</v>
      </c>
    </row>
    <row r="540" spans="1:8">
      <c r="A540" s="49">
        <v>42178</v>
      </c>
      <c r="B540" s="18" t="s">
        <v>89</v>
      </c>
      <c r="C540" s="18">
        <f t="shared" si="26"/>
        <v>2</v>
      </c>
      <c r="D540" s="7">
        <v>2015</v>
      </c>
      <c r="E540" s="7">
        <v>6</v>
      </c>
      <c r="F540" s="18" t="s">
        <v>88</v>
      </c>
      <c r="G540" s="7">
        <f t="shared" si="27"/>
        <v>2015</v>
      </c>
      <c r="H540" s="7">
        <f t="shared" si="28"/>
        <v>6</v>
      </c>
    </row>
    <row r="541" spans="1:8">
      <c r="A541" s="49">
        <v>42179</v>
      </c>
      <c r="B541" s="18" t="s">
        <v>89</v>
      </c>
      <c r="C541" s="18">
        <f t="shared" si="26"/>
        <v>3</v>
      </c>
      <c r="D541" s="7">
        <v>2015</v>
      </c>
      <c r="E541" s="7">
        <v>6</v>
      </c>
      <c r="F541" s="18" t="s">
        <v>94</v>
      </c>
      <c r="G541" s="7">
        <f t="shared" si="27"/>
        <v>2015</v>
      </c>
      <c r="H541" s="7">
        <f t="shared" si="28"/>
        <v>6</v>
      </c>
    </row>
    <row r="542" spans="1:8">
      <c r="A542" s="49">
        <v>42180</v>
      </c>
      <c r="B542" s="18" t="s">
        <v>89</v>
      </c>
      <c r="C542" s="18">
        <f t="shared" si="26"/>
        <v>4</v>
      </c>
      <c r="D542" s="7">
        <v>2015</v>
      </c>
      <c r="E542" s="7">
        <v>7</v>
      </c>
      <c r="F542" s="18" t="s">
        <v>88</v>
      </c>
      <c r="G542" s="7">
        <f t="shared" si="27"/>
        <v>2015</v>
      </c>
      <c r="H542" s="7">
        <f t="shared" si="28"/>
        <v>6</v>
      </c>
    </row>
    <row r="543" spans="1:8">
      <c r="A543" s="49">
        <v>42181</v>
      </c>
      <c r="B543" s="18" t="s">
        <v>89</v>
      </c>
      <c r="C543" s="18">
        <f t="shared" si="26"/>
        <v>5</v>
      </c>
      <c r="D543" s="7">
        <v>2015</v>
      </c>
      <c r="E543" s="7">
        <v>7</v>
      </c>
      <c r="F543" s="18" t="s">
        <v>88</v>
      </c>
      <c r="G543" s="7">
        <f t="shared" si="27"/>
        <v>2015</v>
      </c>
      <c r="H543" s="7">
        <f t="shared" si="28"/>
        <v>6</v>
      </c>
    </row>
    <row r="544" spans="1:8">
      <c r="A544" s="49">
        <v>42182</v>
      </c>
      <c r="B544" s="18" t="s">
        <v>90</v>
      </c>
      <c r="C544" s="18">
        <f t="shared" si="26"/>
        <v>6</v>
      </c>
      <c r="D544" s="7">
        <v>2015</v>
      </c>
      <c r="E544" s="7">
        <v>7</v>
      </c>
      <c r="F544" s="18" t="s">
        <v>88</v>
      </c>
      <c r="G544" s="7">
        <f t="shared" si="27"/>
        <v>2015</v>
      </c>
      <c r="H544" s="7">
        <f t="shared" si="28"/>
        <v>6</v>
      </c>
    </row>
    <row r="545" spans="1:8">
      <c r="A545" s="49">
        <v>42183</v>
      </c>
      <c r="B545" s="18" t="s">
        <v>90</v>
      </c>
      <c r="C545" s="18">
        <f t="shared" si="26"/>
        <v>7</v>
      </c>
      <c r="D545" s="7">
        <v>2015</v>
      </c>
      <c r="E545" s="7">
        <v>7</v>
      </c>
      <c r="F545" s="18" t="s">
        <v>88</v>
      </c>
      <c r="G545" s="7">
        <f t="shared" si="27"/>
        <v>2015</v>
      </c>
      <c r="H545" s="7">
        <f t="shared" si="28"/>
        <v>6</v>
      </c>
    </row>
    <row r="546" spans="1:8">
      <c r="A546" s="49">
        <v>42184</v>
      </c>
      <c r="B546" s="18" t="s">
        <v>89</v>
      </c>
      <c r="C546" s="18">
        <f t="shared" si="26"/>
        <v>1</v>
      </c>
      <c r="D546" s="7">
        <v>2015</v>
      </c>
      <c r="E546" s="7">
        <v>7</v>
      </c>
      <c r="F546" s="18" t="s">
        <v>88</v>
      </c>
      <c r="G546" s="7">
        <f t="shared" si="27"/>
        <v>2015</v>
      </c>
      <c r="H546" s="7">
        <f t="shared" si="28"/>
        <v>6</v>
      </c>
    </row>
    <row r="547" spans="1:8">
      <c r="A547" s="49">
        <v>42185</v>
      </c>
      <c r="B547" s="18" t="s">
        <v>89</v>
      </c>
      <c r="C547" s="18">
        <f t="shared" si="26"/>
        <v>2</v>
      </c>
      <c r="D547" s="7">
        <v>2015</v>
      </c>
      <c r="E547" s="7">
        <v>7</v>
      </c>
      <c r="F547" s="18" t="s">
        <v>88</v>
      </c>
      <c r="G547" s="7">
        <f t="shared" si="27"/>
        <v>2015</v>
      </c>
      <c r="H547" s="7">
        <f t="shared" si="28"/>
        <v>6</v>
      </c>
    </row>
    <row r="548" spans="1:8">
      <c r="A548" s="49">
        <v>42186</v>
      </c>
      <c r="B548" s="18" t="s">
        <v>89</v>
      </c>
      <c r="C548" s="18">
        <f t="shared" si="26"/>
        <v>3</v>
      </c>
      <c r="D548" s="7">
        <v>2015</v>
      </c>
      <c r="E548" s="7">
        <v>7</v>
      </c>
      <c r="F548" s="18" t="s">
        <v>88</v>
      </c>
      <c r="G548" s="7">
        <f t="shared" si="27"/>
        <v>2015</v>
      </c>
      <c r="H548" s="7">
        <f t="shared" si="28"/>
        <v>7</v>
      </c>
    </row>
    <row r="549" spans="1:8">
      <c r="A549" s="49">
        <v>42187</v>
      </c>
      <c r="B549" s="18" t="s">
        <v>89</v>
      </c>
      <c r="C549" s="18">
        <f t="shared" si="26"/>
        <v>4</v>
      </c>
      <c r="D549" s="7">
        <v>2015</v>
      </c>
      <c r="E549" s="7">
        <v>7</v>
      </c>
      <c r="F549" s="18" t="s">
        <v>88</v>
      </c>
      <c r="G549" s="7">
        <f t="shared" si="27"/>
        <v>2015</v>
      </c>
      <c r="H549" s="7">
        <f t="shared" si="28"/>
        <v>7</v>
      </c>
    </row>
    <row r="550" spans="1:8">
      <c r="A550" s="49">
        <v>42188</v>
      </c>
      <c r="B550" s="18" t="s">
        <v>89</v>
      </c>
      <c r="C550" s="18">
        <f t="shared" si="26"/>
        <v>5</v>
      </c>
      <c r="D550" s="7">
        <v>2015</v>
      </c>
      <c r="E550" s="7">
        <v>7</v>
      </c>
      <c r="F550" s="18" t="s">
        <v>88</v>
      </c>
      <c r="G550" s="7">
        <f t="shared" si="27"/>
        <v>2015</v>
      </c>
      <c r="H550" s="7">
        <f t="shared" si="28"/>
        <v>7</v>
      </c>
    </row>
    <row r="551" spans="1:8">
      <c r="A551" s="49">
        <v>42189</v>
      </c>
      <c r="B551" s="18" t="s">
        <v>90</v>
      </c>
      <c r="C551" s="18">
        <f t="shared" si="26"/>
        <v>6</v>
      </c>
      <c r="D551" s="7">
        <v>2015</v>
      </c>
      <c r="E551" s="7">
        <v>7</v>
      </c>
      <c r="F551" s="18" t="s">
        <v>88</v>
      </c>
      <c r="G551" s="7">
        <f t="shared" si="27"/>
        <v>2015</v>
      </c>
      <c r="H551" s="7">
        <f t="shared" si="28"/>
        <v>7</v>
      </c>
    </row>
    <row r="552" spans="1:8">
      <c r="A552" s="49">
        <v>42190</v>
      </c>
      <c r="B552" s="18" t="s">
        <v>90</v>
      </c>
      <c r="C552" s="18">
        <f t="shared" si="26"/>
        <v>7</v>
      </c>
      <c r="D552" s="7">
        <v>2015</v>
      </c>
      <c r="E552" s="7">
        <v>7</v>
      </c>
      <c r="F552" s="18" t="s">
        <v>88</v>
      </c>
      <c r="G552" s="7">
        <f t="shared" si="27"/>
        <v>2015</v>
      </c>
      <c r="H552" s="7">
        <f t="shared" si="28"/>
        <v>7</v>
      </c>
    </row>
    <row r="553" spans="1:8">
      <c r="A553" s="49">
        <v>42191</v>
      </c>
      <c r="B553" s="18" t="s">
        <v>89</v>
      </c>
      <c r="C553" s="18">
        <f t="shared" si="26"/>
        <v>1</v>
      </c>
      <c r="D553" s="7">
        <v>2015</v>
      </c>
      <c r="E553" s="7">
        <v>7</v>
      </c>
      <c r="F553" s="18" t="s">
        <v>88</v>
      </c>
      <c r="G553" s="7">
        <f t="shared" si="27"/>
        <v>2015</v>
      </c>
      <c r="H553" s="7">
        <f t="shared" si="28"/>
        <v>7</v>
      </c>
    </row>
    <row r="554" spans="1:8">
      <c r="A554" s="49">
        <v>42192</v>
      </c>
      <c r="B554" s="18" t="s">
        <v>89</v>
      </c>
      <c r="C554" s="18">
        <f t="shared" si="26"/>
        <v>2</v>
      </c>
      <c r="D554" s="7">
        <v>2015</v>
      </c>
      <c r="E554" s="7">
        <v>7</v>
      </c>
      <c r="F554" s="18" t="s">
        <v>88</v>
      </c>
      <c r="G554" s="7">
        <f t="shared" si="27"/>
        <v>2015</v>
      </c>
      <c r="H554" s="7">
        <f t="shared" si="28"/>
        <v>7</v>
      </c>
    </row>
    <row r="555" spans="1:8">
      <c r="A555" s="49">
        <v>42193</v>
      </c>
      <c r="B555" s="18" t="s">
        <v>89</v>
      </c>
      <c r="C555" s="18">
        <f t="shared" si="26"/>
        <v>3</v>
      </c>
      <c r="D555" s="7">
        <v>2015</v>
      </c>
      <c r="E555" s="7">
        <v>7</v>
      </c>
      <c r="F555" s="18" t="s">
        <v>88</v>
      </c>
      <c r="G555" s="7">
        <f t="shared" si="27"/>
        <v>2015</v>
      </c>
      <c r="H555" s="7">
        <f t="shared" si="28"/>
        <v>7</v>
      </c>
    </row>
    <row r="556" spans="1:8">
      <c r="A556" s="49">
        <v>42194</v>
      </c>
      <c r="B556" s="18" t="s">
        <v>89</v>
      </c>
      <c r="C556" s="18">
        <f t="shared" si="26"/>
        <v>4</v>
      </c>
      <c r="D556" s="7">
        <v>2015</v>
      </c>
      <c r="E556" s="7">
        <v>7</v>
      </c>
      <c r="F556" s="18" t="s">
        <v>88</v>
      </c>
      <c r="G556" s="7">
        <f t="shared" si="27"/>
        <v>2015</v>
      </c>
      <c r="H556" s="7">
        <f t="shared" si="28"/>
        <v>7</v>
      </c>
    </row>
    <row r="557" spans="1:8">
      <c r="A557" s="49">
        <v>42195</v>
      </c>
      <c r="B557" s="18" t="s">
        <v>89</v>
      </c>
      <c r="C557" s="18">
        <f t="shared" si="26"/>
        <v>5</v>
      </c>
      <c r="D557" s="7">
        <v>2015</v>
      </c>
      <c r="E557" s="7">
        <v>7</v>
      </c>
      <c r="F557" s="18" t="s">
        <v>88</v>
      </c>
      <c r="G557" s="7">
        <f t="shared" si="27"/>
        <v>2015</v>
      </c>
      <c r="H557" s="7">
        <f t="shared" si="28"/>
        <v>7</v>
      </c>
    </row>
    <row r="558" spans="1:8">
      <c r="A558" s="49">
        <v>42196</v>
      </c>
      <c r="B558" s="18" t="s">
        <v>90</v>
      </c>
      <c r="C558" s="18">
        <f t="shared" si="26"/>
        <v>6</v>
      </c>
      <c r="D558" s="7">
        <v>2015</v>
      </c>
      <c r="E558" s="7">
        <v>7</v>
      </c>
      <c r="F558" s="18" t="s">
        <v>88</v>
      </c>
      <c r="G558" s="7">
        <f t="shared" si="27"/>
        <v>2015</v>
      </c>
      <c r="H558" s="7">
        <f t="shared" si="28"/>
        <v>7</v>
      </c>
    </row>
    <row r="559" spans="1:8">
      <c r="A559" s="49">
        <v>42197</v>
      </c>
      <c r="B559" s="18" t="s">
        <v>90</v>
      </c>
      <c r="C559" s="18">
        <f t="shared" si="26"/>
        <v>7</v>
      </c>
      <c r="D559" s="7">
        <v>2015</v>
      </c>
      <c r="E559" s="7">
        <v>7</v>
      </c>
      <c r="F559" s="18" t="s">
        <v>88</v>
      </c>
      <c r="G559" s="7">
        <f t="shared" si="27"/>
        <v>2015</v>
      </c>
      <c r="H559" s="7">
        <f t="shared" si="28"/>
        <v>7</v>
      </c>
    </row>
    <row r="560" spans="1:8">
      <c r="A560" s="49">
        <v>42198</v>
      </c>
      <c r="B560" s="18" t="s">
        <v>89</v>
      </c>
      <c r="C560" s="18">
        <f t="shared" si="26"/>
        <v>1</v>
      </c>
      <c r="D560" s="7">
        <v>2015</v>
      </c>
      <c r="E560" s="7">
        <v>7</v>
      </c>
      <c r="F560" s="18" t="s">
        <v>88</v>
      </c>
      <c r="G560" s="7">
        <f t="shared" si="27"/>
        <v>2015</v>
      </c>
      <c r="H560" s="7">
        <f t="shared" si="28"/>
        <v>7</v>
      </c>
    </row>
    <row r="561" spans="1:8">
      <c r="A561" s="49">
        <v>42199</v>
      </c>
      <c r="B561" s="18" t="s">
        <v>89</v>
      </c>
      <c r="C561" s="18">
        <f t="shared" si="26"/>
        <v>2</v>
      </c>
      <c r="D561" s="7">
        <v>2015</v>
      </c>
      <c r="E561" s="7">
        <v>7</v>
      </c>
      <c r="F561" s="18" t="s">
        <v>88</v>
      </c>
      <c r="G561" s="7">
        <f t="shared" si="27"/>
        <v>2015</v>
      </c>
      <c r="H561" s="7">
        <f t="shared" si="28"/>
        <v>7</v>
      </c>
    </row>
    <row r="562" spans="1:8">
      <c r="A562" s="49">
        <v>42200</v>
      </c>
      <c r="B562" s="18" t="s">
        <v>89</v>
      </c>
      <c r="C562" s="18">
        <f t="shared" si="26"/>
        <v>3</v>
      </c>
      <c r="D562" s="7">
        <v>2015</v>
      </c>
      <c r="E562" s="7">
        <v>7</v>
      </c>
      <c r="F562" s="18" t="s">
        <v>88</v>
      </c>
      <c r="G562" s="7">
        <f t="shared" si="27"/>
        <v>2015</v>
      </c>
      <c r="H562" s="7">
        <f t="shared" si="28"/>
        <v>7</v>
      </c>
    </row>
    <row r="563" spans="1:8">
      <c r="A563" s="49">
        <v>42201</v>
      </c>
      <c r="B563" s="18" t="s">
        <v>89</v>
      </c>
      <c r="C563" s="18">
        <f t="shared" si="26"/>
        <v>4</v>
      </c>
      <c r="D563" s="7">
        <v>2015</v>
      </c>
      <c r="E563" s="7">
        <v>7</v>
      </c>
      <c r="F563" s="18" t="s">
        <v>88</v>
      </c>
      <c r="G563" s="7">
        <f t="shared" si="27"/>
        <v>2015</v>
      </c>
      <c r="H563" s="7">
        <f t="shared" si="28"/>
        <v>7</v>
      </c>
    </row>
    <row r="564" spans="1:8">
      <c r="A564" s="49">
        <v>42202</v>
      </c>
      <c r="B564" s="18" t="s">
        <v>89</v>
      </c>
      <c r="C564" s="18">
        <f t="shared" si="26"/>
        <v>5</v>
      </c>
      <c r="D564" s="7">
        <v>2015</v>
      </c>
      <c r="E564" s="7">
        <v>7</v>
      </c>
      <c r="F564" s="18" t="s">
        <v>88</v>
      </c>
      <c r="G564" s="7">
        <f t="shared" si="27"/>
        <v>2015</v>
      </c>
      <c r="H564" s="7">
        <f t="shared" si="28"/>
        <v>7</v>
      </c>
    </row>
    <row r="565" spans="1:8">
      <c r="A565" s="49">
        <v>42203</v>
      </c>
      <c r="B565" s="18" t="s">
        <v>90</v>
      </c>
      <c r="C565" s="18">
        <f t="shared" si="26"/>
        <v>6</v>
      </c>
      <c r="D565" s="7">
        <v>2015</v>
      </c>
      <c r="E565" s="7">
        <v>7</v>
      </c>
      <c r="F565" s="18" t="s">
        <v>88</v>
      </c>
      <c r="G565" s="7">
        <f t="shared" si="27"/>
        <v>2015</v>
      </c>
      <c r="H565" s="7">
        <f t="shared" si="28"/>
        <v>7</v>
      </c>
    </row>
    <row r="566" spans="1:8">
      <c r="A566" s="49">
        <v>42204</v>
      </c>
      <c r="B566" s="18" t="s">
        <v>90</v>
      </c>
      <c r="C566" s="18">
        <f t="shared" si="26"/>
        <v>7</v>
      </c>
      <c r="D566" s="7">
        <v>2015</v>
      </c>
      <c r="E566" s="7">
        <v>7</v>
      </c>
      <c r="F566" s="18" t="s">
        <v>88</v>
      </c>
      <c r="G566" s="7">
        <f t="shared" si="27"/>
        <v>2015</v>
      </c>
      <c r="H566" s="7">
        <f t="shared" si="28"/>
        <v>7</v>
      </c>
    </row>
    <row r="567" spans="1:8">
      <c r="A567" s="49">
        <v>42205</v>
      </c>
      <c r="B567" s="18" t="s">
        <v>89</v>
      </c>
      <c r="C567" s="18">
        <f t="shared" si="26"/>
        <v>1</v>
      </c>
      <c r="D567" s="7">
        <v>2015</v>
      </c>
      <c r="E567" s="7">
        <v>7</v>
      </c>
      <c r="F567" s="18" t="s">
        <v>88</v>
      </c>
      <c r="G567" s="7">
        <f t="shared" si="27"/>
        <v>2015</v>
      </c>
      <c r="H567" s="7">
        <f t="shared" si="28"/>
        <v>7</v>
      </c>
    </row>
    <row r="568" spans="1:8">
      <c r="A568" s="49">
        <v>42206</v>
      </c>
      <c r="B568" s="18" t="s">
        <v>89</v>
      </c>
      <c r="C568" s="18">
        <f t="shared" si="26"/>
        <v>2</v>
      </c>
      <c r="D568" s="7">
        <v>2015</v>
      </c>
      <c r="E568" s="7">
        <v>7</v>
      </c>
      <c r="F568" s="18" t="s">
        <v>88</v>
      </c>
      <c r="G568" s="7">
        <f t="shared" si="27"/>
        <v>2015</v>
      </c>
      <c r="H568" s="7">
        <f t="shared" si="28"/>
        <v>7</v>
      </c>
    </row>
    <row r="569" spans="1:8">
      <c r="A569" s="49">
        <v>42207</v>
      </c>
      <c r="B569" s="18" t="s">
        <v>89</v>
      </c>
      <c r="C569" s="18">
        <f t="shared" si="26"/>
        <v>3</v>
      </c>
      <c r="D569" s="7">
        <v>2015</v>
      </c>
      <c r="E569" s="7">
        <v>7</v>
      </c>
      <c r="F569" s="18" t="s">
        <v>88</v>
      </c>
      <c r="G569" s="7">
        <f t="shared" si="27"/>
        <v>2015</v>
      </c>
      <c r="H569" s="7">
        <f t="shared" si="28"/>
        <v>7</v>
      </c>
    </row>
    <row r="570" spans="1:8">
      <c r="A570" s="49">
        <v>42208</v>
      </c>
      <c r="B570" s="18" t="s">
        <v>89</v>
      </c>
      <c r="C570" s="18">
        <f t="shared" si="26"/>
        <v>4</v>
      </c>
      <c r="D570" s="7">
        <v>2015</v>
      </c>
      <c r="E570" s="7">
        <v>7</v>
      </c>
      <c r="F570" s="18" t="s">
        <v>88</v>
      </c>
      <c r="G570" s="7">
        <f t="shared" si="27"/>
        <v>2015</v>
      </c>
      <c r="H570" s="7">
        <f t="shared" si="28"/>
        <v>7</v>
      </c>
    </row>
    <row r="571" spans="1:8">
      <c r="A571" s="49">
        <v>42209</v>
      </c>
      <c r="B571" s="18" t="s">
        <v>89</v>
      </c>
      <c r="C571" s="18">
        <f t="shared" si="26"/>
        <v>5</v>
      </c>
      <c r="D571" s="7">
        <v>2015</v>
      </c>
      <c r="E571" s="7">
        <v>7</v>
      </c>
      <c r="F571" s="18" t="s">
        <v>88</v>
      </c>
      <c r="G571" s="7">
        <f t="shared" si="27"/>
        <v>2015</v>
      </c>
      <c r="H571" s="7">
        <f t="shared" si="28"/>
        <v>7</v>
      </c>
    </row>
    <row r="572" spans="1:8">
      <c r="A572" s="49">
        <v>42210</v>
      </c>
      <c r="B572" s="18" t="s">
        <v>90</v>
      </c>
      <c r="C572" s="18">
        <f t="shared" si="26"/>
        <v>6</v>
      </c>
      <c r="D572" s="7">
        <v>2015</v>
      </c>
      <c r="E572" s="7">
        <v>7</v>
      </c>
      <c r="F572" s="18" t="s">
        <v>88</v>
      </c>
      <c r="G572" s="7">
        <f t="shared" si="27"/>
        <v>2015</v>
      </c>
      <c r="H572" s="7">
        <f t="shared" si="28"/>
        <v>7</v>
      </c>
    </row>
    <row r="573" spans="1:8">
      <c r="A573" s="49">
        <v>42211</v>
      </c>
      <c r="B573" s="18" t="s">
        <v>90</v>
      </c>
      <c r="C573" s="18">
        <f t="shared" si="26"/>
        <v>7</v>
      </c>
      <c r="D573" s="7">
        <v>2015</v>
      </c>
      <c r="E573" s="7">
        <v>7</v>
      </c>
      <c r="F573" s="18" t="s">
        <v>88</v>
      </c>
      <c r="G573" s="7">
        <f t="shared" si="27"/>
        <v>2015</v>
      </c>
      <c r="H573" s="7">
        <f t="shared" si="28"/>
        <v>7</v>
      </c>
    </row>
    <row r="574" spans="1:8">
      <c r="A574" s="49">
        <v>42212</v>
      </c>
      <c r="B574" s="18" t="s">
        <v>89</v>
      </c>
      <c r="C574" s="18">
        <f t="shared" si="26"/>
        <v>1</v>
      </c>
      <c r="D574" s="7">
        <v>2015</v>
      </c>
      <c r="E574" s="7">
        <v>7</v>
      </c>
      <c r="F574" s="18" t="s">
        <v>94</v>
      </c>
      <c r="G574" s="7">
        <f t="shared" si="27"/>
        <v>2015</v>
      </c>
      <c r="H574" s="7">
        <f t="shared" si="28"/>
        <v>7</v>
      </c>
    </row>
    <row r="575" spans="1:8">
      <c r="A575" s="49">
        <v>42213</v>
      </c>
      <c r="B575" s="18" t="s">
        <v>89</v>
      </c>
      <c r="C575" s="18">
        <f t="shared" si="26"/>
        <v>2</v>
      </c>
      <c r="D575" s="7">
        <v>2015</v>
      </c>
      <c r="E575" s="7">
        <v>8</v>
      </c>
      <c r="F575" s="18" t="s">
        <v>88</v>
      </c>
      <c r="G575" s="7">
        <f t="shared" si="27"/>
        <v>2015</v>
      </c>
      <c r="H575" s="7">
        <f t="shared" si="28"/>
        <v>7</v>
      </c>
    </row>
    <row r="576" spans="1:8">
      <c r="A576" s="49">
        <v>42214</v>
      </c>
      <c r="B576" s="18" t="s">
        <v>89</v>
      </c>
      <c r="C576" s="18">
        <f t="shared" si="26"/>
        <v>3</v>
      </c>
      <c r="D576" s="7">
        <v>2015</v>
      </c>
      <c r="E576" s="7">
        <v>8</v>
      </c>
      <c r="F576" s="18" t="s">
        <v>88</v>
      </c>
      <c r="G576" s="7">
        <f t="shared" si="27"/>
        <v>2015</v>
      </c>
      <c r="H576" s="7">
        <f t="shared" si="28"/>
        <v>7</v>
      </c>
    </row>
    <row r="577" spans="1:8">
      <c r="A577" s="49">
        <v>42215</v>
      </c>
      <c r="B577" s="18" t="s">
        <v>89</v>
      </c>
      <c r="C577" s="18">
        <f t="shared" si="26"/>
        <v>4</v>
      </c>
      <c r="D577" s="7">
        <v>2015</v>
      </c>
      <c r="E577" s="7">
        <v>8</v>
      </c>
      <c r="F577" s="18" t="s">
        <v>88</v>
      </c>
      <c r="G577" s="7">
        <f t="shared" si="27"/>
        <v>2015</v>
      </c>
      <c r="H577" s="7">
        <f t="shared" si="28"/>
        <v>7</v>
      </c>
    </row>
    <row r="578" spans="1:8">
      <c r="A578" s="49">
        <v>42216</v>
      </c>
      <c r="B578" s="18" t="s">
        <v>89</v>
      </c>
      <c r="C578" s="18">
        <f t="shared" ref="C578:C641" si="29">WEEKDAY(A578,2)</f>
        <v>5</v>
      </c>
      <c r="D578" s="7">
        <v>2015</v>
      </c>
      <c r="E578" s="7">
        <v>8</v>
      </c>
      <c r="F578" s="18" t="s">
        <v>88</v>
      </c>
      <c r="G578" s="7">
        <f t="shared" ref="G578:G641" si="30">YEAR(A578)</f>
        <v>2015</v>
      </c>
      <c r="H578" s="7">
        <f t="shared" ref="H578:H641" si="31">MONTH(A578)</f>
        <v>7</v>
      </c>
    </row>
    <row r="579" spans="1:8">
      <c r="A579" s="49">
        <v>42217</v>
      </c>
      <c r="B579" s="18" t="s">
        <v>90</v>
      </c>
      <c r="C579" s="18">
        <f t="shared" si="29"/>
        <v>6</v>
      </c>
      <c r="D579" s="7">
        <v>2015</v>
      </c>
      <c r="E579" s="7">
        <v>8</v>
      </c>
      <c r="F579" s="18" t="s">
        <v>88</v>
      </c>
      <c r="G579" s="7">
        <f t="shared" si="30"/>
        <v>2015</v>
      </c>
      <c r="H579" s="7">
        <f t="shared" si="31"/>
        <v>8</v>
      </c>
    </row>
    <row r="580" spans="1:8">
      <c r="A580" s="49">
        <v>42218</v>
      </c>
      <c r="B580" s="18" t="s">
        <v>90</v>
      </c>
      <c r="C580" s="18">
        <f t="shared" si="29"/>
        <v>7</v>
      </c>
      <c r="D580" s="7">
        <v>2015</v>
      </c>
      <c r="E580" s="7">
        <v>8</v>
      </c>
      <c r="F580" s="18" t="s">
        <v>88</v>
      </c>
      <c r="G580" s="7">
        <f t="shared" si="30"/>
        <v>2015</v>
      </c>
      <c r="H580" s="7">
        <f t="shared" si="31"/>
        <v>8</v>
      </c>
    </row>
    <row r="581" spans="1:8">
      <c r="A581" s="49">
        <v>42219</v>
      </c>
      <c r="B581" s="18" t="s">
        <v>89</v>
      </c>
      <c r="C581" s="18">
        <f t="shared" si="29"/>
        <v>1</v>
      </c>
      <c r="D581" s="7">
        <v>2015</v>
      </c>
      <c r="E581" s="7">
        <v>8</v>
      </c>
      <c r="F581" s="18" t="s">
        <v>88</v>
      </c>
      <c r="G581" s="7">
        <f t="shared" si="30"/>
        <v>2015</v>
      </c>
      <c r="H581" s="7">
        <f t="shared" si="31"/>
        <v>8</v>
      </c>
    </row>
    <row r="582" spans="1:8">
      <c r="A582" s="49">
        <v>42220</v>
      </c>
      <c r="B582" s="18" t="s">
        <v>89</v>
      </c>
      <c r="C582" s="18">
        <f t="shared" si="29"/>
        <v>2</v>
      </c>
      <c r="D582" s="7">
        <v>2015</v>
      </c>
      <c r="E582" s="7">
        <v>8</v>
      </c>
      <c r="F582" s="18" t="s">
        <v>88</v>
      </c>
      <c r="G582" s="7">
        <f t="shared" si="30"/>
        <v>2015</v>
      </c>
      <c r="H582" s="7">
        <f t="shared" si="31"/>
        <v>8</v>
      </c>
    </row>
    <row r="583" spans="1:8">
      <c r="A583" s="49">
        <v>42221</v>
      </c>
      <c r="B583" s="18" t="s">
        <v>89</v>
      </c>
      <c r="C583" s="18">
        <f t="shared" si="29"/>
        <v>3</v>
      </c>
      <c r="D583" s="7">
        <v>2015</v>
      </c>
      <c r="E583" s="7">
        <v>8</v>
      </c>
      <c r="F583" s="18" t="s">
        <v>88</v>
      </c>
      <c r="G583" s="7">
        <f t="shared" si="30"/>
        <v>2015</v>
      </c>
      <c r="H583" s="7">
        <f t="shared" si="31"/>
        <v>8</v>
      </c>
    </row>
    <row r="584" spans="1:8">
      <c r="A584" s="49">
        <v>42222</v>
      </c>
      <c r="B584" s="18" t="s">
        <v>89</v>
      </c>
      <c r="C584" s="18">
        <f t="shared" si="29"/>
        <v>4</v>
      </c>
      <c r="D584" s="7">
        <v>2015</v>
      </c>
      <c r="E584" s="7">
        <v>8</v>
      </c>
      <c r="F584" s="18" t="s">
        <v>88</v>
      </c>
      <c r="G584" s="7">
        <f t="shared" si="30"/>
        <v>2015</v>
      </c>
      <c r="H584" s="7">
        <f t="shared" si="31"/>
        <v>8</v>
      </c>
    </row>
    <row r="585" spans="1:8">
      <c r="A585" s="49">
        <v>42223</v>
      </c>
      <c r="B585" s="18" t="s">
        <v>89</v>
      </c>
      <c r="C585" s="18">
        <f t="shared" si="29"/>
        <v>5</v>
      </c>
      <c r="D585" s="7">
        <v>2015</v>
      </c>
      <c r="E585" s="7">
        <v>8</v>
      </c>
      <c r="F585" s="18" t="s">
        <v>88</v>
      </c>
      <c r="G585" s="7">
        <f t="shared" si="30"/>
        <v>2015</v>
      </c>
      <c r="H585" s="7">
        <f t="shared" si="31"/>
        <v>8</v>
      </c>
    </row>
    <row r="586" spans="1:8">
      <c r="A586" s="49">
        <v>42224</v>
      </c>
      <c r="B586" s="18" t="s">
        <v>90</v>
      </c>
      <c r="C586" s="18">
        <f t="shared" si="29"/>
        <v>6</v>
      </c>
      <c r="D586" s="7">
        <v>2015</v>
      </c>
      <c r="E586" s="7">
        <v>8</v>
      </c>
      <c r="F586" s="18" t="s">
        <v>88</v>
      </c>
      <c r="G586" s="7">
        <f t="shared" si="30"/>
        <v>2015</v>
      </c>
      <c r="H586" s="7">
        <f t="shared" si="31"/>
        <v>8</v>
      </c>
    </row>
    <row r="587" spans="1:8">
      <c r="A587" s="49">
        <v>42225</v>
      </c>
      <c r="B587" s="18" t="s">
        <v>90</v>
      </c>
      <c r="C587" s="18">
        <f t="shared" si="29"/>
        <v>7</v>
      </c>
      <c r="D587" s="7">
        <v>2015</v>
      </c>
      <c r="E587" s="7">
        <v>8</v>
      </c>
      <c r="F587" s="18" t="s">
        <v>88</v>
      </c>
      <c r="G587" s="7">
        <f t="shared" si="30"/>
        <v>2015</v>
      </c>
      <c r="H587" s="7">
        <f t="shared" si="31"/>
        <v>8</v>
      </c>
    </row>
    <row r="588" spans="1:8">
      <c r="A588" s="49">
        <v>42226</v>
      </c>
      <c r="B588" s="18" t="s">
        <v>89</v>
      </c>
      <c r="C588" s="18">
        <f t="shared" si="29"/>
        <v>1</v>
      </c>
      <c r="D588" s="7">
        <v>2015</v>
      </c>
      <c r="E588" s="7">
        <v>8</v>
      </c>
      <c r="F588" s="18" t="s">
        <v>88</v>
      </c>
      <c r="G588" s="7">
        <f t="shared" si="30"/>
        <v>2015</v>
      </c>
      <c r="H588" s="7">
        <f t="shared" si="31"/>
        <v>8</v>
      </c>
    </row>
    <row r="589" spans="1:8">
      <c r="A589" s="49">
        <v>42227</v>
      </c>
      <c r="B589" s="18" t="s">
        <v>89</v>
      </c>
      <c r="C589" s="18">
        <f t="shared" si="29"/>
        <v>2</v>
      </c>
      <c r="D589" s="7">
        <v>2015</v>
      </c>
      <c r="E589" s="7">
        <v>8</v>
      </c>
      <c r="F589" s="18" t="s">
        <v>88</v>
      </c>
      <c r="G589" s="7">
        <f t="shared" si="30"/>
        <v>2015</v>
      </c>
      <c r="H589" s="7">
        <f t="shared" si="31"/>
        <v>8</v>
      </c>
    </row>
    <row r="590" spans="1:8">
      <c r="A590" s="49">
        <v>42228</v>
      </c>
      <c r="B590" s="18" t="s">
        <v>89</v>
      </c>
      <c r="C590" s="18">
        <f t="shared" si="29"/>
        <v>3</v>
      </c>
      <c r="D590" s="7">
        <v>2015</v>
      </c>
      <c r="E590" s="7">
        <v>8</v>
      </c>
      <c r="F590" s="18" t="s">
        <v>88</v>
      </c>
      <c r="G590" s="7">
        <f t="shared" si="30"/>
        <v>2015</v>
      </c>
      <c r="H590" s="7">
        <f t="shared" si="31"/>
        <v>8</v>
      </c>
    </row>
    <row r="591" spans="1:8">
      <c r="A591" s="49">
        <v>42229</v>
      </c>
      <c r="B591" s="18" t="s">
        <v>89</v>
      </c>
      <c r="C591" s="18">
        <f t="shared" si="29"/>
        <v>4</v>
      </c>
      <c r="D591" s="7">
        <v>2015</v>
      </c>
      <c r="E591" s="7">
        <v>8</v>
      </c>
      <c r="F591" s="18" t="s">
        <v>88</v>
      </c>
      <c r="G591" s="7">
        <f t="shared" si="30"/>
        <v>2015</v>
      </c>
      <c r="H591" s="7">
        <f t="shared" si="31"/>
        <v>8</v>
      </c>
    </row>
    <row r="592" spans="1:8">
      <c r="A592" s="49">
        <v>42230</v>
      </c>
      <c r="B592" s="18" t="s">
        <v>89</v>
      </c>
      <c r="C592" s="18">
        <f t="shared" si="29"/>
        <v>5</v>
      </c>
      <c r="D592" s="7">
        <v>2015</v>
      </c>
      <c r="E592" s="7">
        <v>8</v>
      </c>
      <c r="F592" s="18" t="s">
        <v>88</v>
      </c>
      <c r="G592" s="7">
        <f t="shared" si="30"/>
        <v>2015</v>
      </c>
      <c r="H592" s="7">
        <f t="shared" si="31"/>
        <v>8</v>
      </c>
    </row>
    <row r="593" spans="1:8">
      <c r="A593" s="49">
        <v>42231</v>
      </c>
      <c r="B593" s="18" t="s">
        <v>90</v>
      </c>
      <c r="C593" s="18">
        <f t="shared" si="29"/>
        <v>6</v>
      </c>
      <c r="D593" s="7">
        <v>2015</v>
      </c>
      <c r="E593" s="7">
        <v>8</v>
      </c>
      <c r="F593" s="18" t="s">
        <v>88</v>
      </c>
      <c r="G593" s="7">
        <f t="shared" si="30"/>
        <v>2015</v>
      </c>
      <c r="H593" s="7">
        <f t="shared" si="31"/>
        <v>8</v>
      </c>
    </row>
    <row r="594" spans="1:8">
      <c r="A594" s="49">
        <v>42232</v>
      </c>
      <c r="B594" s="18" t="s">
        <v>90</v>
      </c>
      <c r="C594" s="18">
        <f t="shared" si="29"/>
        <v>7</v>
      </c>
      <c r="D594" s="7">
        <v>2015</v>
      </c>
      <c r="E594" s="7">
        <v>8</v>
      </c>
      <c r="F594" s="18" t="s">
        <v>88</v>
      </c>
      <c r="G594" s="7">
        <f t="shared" si="30"/>
        <v>2015</v>
      </c>
      <c r="H594" s="7">
        <f t="shared" si="31"/>
        <v>8</v>
      </c>
    </row>
    <row r="595" spans="1:8">
      <c r="A595" s="49">
        <v>42233</v>
      </c>
      <c r="B595" s="18" t="s">
        <v>89</v>
      </c>
      <c r="C595" s="18">
        <f t="shared" si="29"/>
        <v>1</v>
      </c>
      <c r="D595" s="7">
        <v>2015</v>
      </c>
      <c r="E595" s="7">
        <v>8</v>
      </c>
      <c r="F595" s="18" t="s">
        <v>88</v>
      </c>
      <c r="G595" s="7">
        <f t="shared" si="30"/>
        <v>2015</v>
      </c>
      <c r="H595" s="7">
        <f t="shared" si="31"/>
        <v>8</v>
      </c>
    </row>
    <row r="596" spans="1:8">
      <c r="A596" s="49">
        <v>42234</v>
      </c>
      <c r="B596" s="18" t="s">
        <v>89</v>
      </c>
      <c r="C596" s="18">
        <f t="shared" si="29"/>
        <v>2</v>
      </c>
      <c r="D596" s="7">
        <v>2015</v>
      </c>
      <c r="E596" s="7">
        <v>8</v>
      </c>
      <c r="F596" s="18" t="s">
        <v>88</v>
      </c>
      <c r="G596" s="7">
        <f t="shared" si="30"/>
        <v>2015</v>
      </c>
      <c r="H596" s="7">
        <f t="shared" si="31"/>
        <v>8</v>
      </c>
    </row>
    <row r="597" spans="1:8">
      <c r="A597" s="49">
        <v>42235</v>
      </c>
      <c r="B597" s="18" t="s">
        <v>89</v>
      </c>
      <c r="C597" s="18">
        <f t="shared" si="29"/>
        <v>3</v>
      </c>
      <c r="D597" s="7">
        <v>2015</v>
      </c>
      <c r="E597" s="7">
        <v>8</v>
      </c>
      <c r="F597" s="18" t="s">
        <v>88</v>
      </c>
      <c r="G597" s="7">
        <f t="shared" si="30"/>
        <v>2015</v>
      </c>
      <c r="H597" s="7">
        <f t="shared" si="31"/>
        <v>8</v>
      </c>
    </row>
    <row r="598" spans="1:8">
      <c r="A598" s="49">
        <v>42236</v>
      </c>
      <c r="B598" s="18" t="s">
        <v>89</v>
      </c>
      <c r="C598" s="18">
        <f t="shared" si="29"/>
        <v>4</v>
      </c>
      <c r="D598" s="7">
        <v>2015</v>
      </c>
      <c r="E598" s="7">
        <v>8</v>
      </c>
      <c r="F598" s="18" t="s">
        <v>88</v>
      </c>
      <c r="G598" s="7">
        <f t="shared" si="30"/>
        <v>2015</v>
      </c>
      <c r="H598" s="7">
        <f t="shared" si="31"/>
        <v>8</v>
      </c>
    </row>
    <row r="599" spans="1:8">
      <c r="A599" s="49">
        <v>42237</v>
      </c>
      <c r="B599" s="18" t="s">
        <v>89</v>
      </c>
      <c r="C599" s="18">
        <f t="shared" si="29"/>
        <v>5</v>
      </c>
      <c r="D599" s="7">
        <v>2015</v>
      </c>
      <c r="E599" s="7">
        <v>8</v>
      </c>
      <c r="F599" s="18" t="s">
        <v>88</v>
      </c>
      <c r="G599" s="7">
        <f t="shared" si="30"/>
        <v>2015</v>
      </c>
      <c r="H599" s="7">
        <f t="shared" si="31"/>
        <v>8</v>
      </c>
    </row>
    <row r="600" spans="1:8">
      <c r="A600" s="49">
        <v>42238</v>
      </c>
      <c r="B600" s="18" t="s">
        <v>90</v>
      </c>
      <c r="C600" s="18">
        <f t="shared" si="29"/>
        <v>6</v>
      </c>
      <c r="D600" s="7">
        <v>2015</v>
      </c>
      <c r="E600" s="7">
        <v>8</v>
      </c>
      <c r="F600" s="18" t="s">
        <v>88</v>
      </c>
      <c r="G600" s="7">
        <f t="shared" si="30"/>
        <v>2015</v>
      </c>
      <c r="H600" s="7">
        <f t="shared" si="31"/>
        <v>8</v>
      </c>
    </row>
    <row r="601" spans="1:8">
      <c r="A601" s="49">
        <v>42239</v>
      </c>
      <c r="B601" s="18" t="s">
        <v>90</v>
      </c>
      <c r="C601" s="18">
        <f t="shared" si="29"/>
        <v>7</v>
      </c>
      <c r="D601" s="7">
        <v>2015</v>
      </c>
      <c r="E601" s="7">
        <v>8</v>
      </c>
      <c r="F601" s="18" t="s">
        <v>88</v>
      </c>
      <c r="G601" s="7">
        <f t="shared" si="30"/>
        <v>2015</v>
      </c>
      <c r="H601" s="7">
        <f t="shared" si="31"/>
        <v>8</v>
      </c>
    </row>
    <row r="602" spans="1:8">
      <c r="A602" s="49">
        <v>42240</v>
      </c>
      <c r="B602" s="18" t="s">
        <v>89</v>
      </c>
      <c r="C602" s="18">
        <f t="shared" si="29"/>
        <v>1</v>
      </c>
      <c r="D602" s="7">
        <v>2015</v>
      </c>
      <c r="E602" s="7">
        <v>8</v>
      </c>
      <c r="F602" s="18" t="s">
        <v>88</v>
      </c>
      <c r="G602" s="7">
        <f t="shared" si="30"/>
        <v>2015</v>
      </c>
      <c r="H602" s="7">
        <f t="shared" si="31"/>
        <v>8</v>
      </c>
    </row>
    <row r="603" spans="1:8">
      <c r="A603" s="49">
        <v>42241</v>
      </c>
      <c r="B603" s="18" t="s">
        <v>89</v>
      </c>
      <c r="C603" s="18">
        <f t="shared" si="29"/>
        <v>2</v>
      </c>
      <c r="D603" s="7">
        <v>2015</v>
      </c>
      <c r="E603" s="7">
        <v>8</v>
      </c>
      <c r="F603" s="18" t="s">
        <v>94</v>
      </c>
      <c r="G603" s="7">
        <f t="shared" si="30"/>
        <v>2015</v>
      </c>
      <c r="H603" s="7">
        <f t="shared" si="31"/>
        <v>8</v>
      </c>
    </row>
    <row r="604" spans="1:8">
      <c r="A604" s="49">
        <v>42242</v>
      </c>
      <c r="B604" s="18" t="s">
        <v>89</v>
      </c>
      <c r="C604" s="18">
        <f t="shared" si="29"/>
        <v>3</v>
      </c>
      <c r="D604" s="7">
        <v>2015</v>
      </c>
      <c r="E604" s="7">
        <v>9</v>
      </c>
      <c r="F604" s="18" t="s">
        <v>88</v>
      </c>
      <c r="G604" s="7">
        <f t="shared" si="30"/>
        <v>2015</v>
      </c>
      <c r="H604" s="7">
        <f t="shared" si="31"/>
        <v>8</v>
      </c>
    </row>
    <row r="605" spans="1:8">
      <c r="A605" s="49">
        <v>42243</v>
      </c>
      <c r="B605" s="18" t="s">
        <v>89</v>
      </c>
      <c r="C605" s="18">
        <f t="shared" si="29"/>
        <v>4</v>
      </c>
      <c r="D605" s="7">
        <v>2015</v>
      </c>
      <c r="E605" s="7">
        <v>9</v>
      </c>
      <c r="F605" s="18" t="s">
        <v>88</v>
      </c>
      <c r="G605" s="7">
        <f t="shared" si="30"/>
        <v>2015</v>
      </c>
      <c r="H605" s="7">
        <f t="shared" si="31"/>
        <v>8</v>
      </c>
    </row>
    <row r="606" spans="1:8">
      <c r="A606" s="49">
        <v>42244</v>
      </c>
      <c r="B606" s="18" t="s">
        <v>89</v>
      </c>
      <c r="C606" s="18">
        <f t="shared" si="29"/>
        <v>5</v>
      </c>
      <c r="D606" s="7">
        <v>2015</v>
      </c>
      <c r="E606" s="7">
        <v>9</v>
      </c>
      <c r="F606" s="18" t="s">
        <v>88</v>
      </c>
      <c r="G606" s="7">
        <f t="shared" si="30"/>
        <v>2015</v>
      </c>
      <c r="H606" s="7">
        <f t="shared" si="31"/>
        <v>8</v>
      </c>
    </row>
    <row r="607" spans="1:8">
      <c r="A607" s="49">
        <v>42245</v>
      </c>
      <c r="B607" s="18" t="s">
        <v>90</v>
      </c>
      <c r="C607" s="18">
        <f t="shared" si="29"/>
        <v>6</v>
      </c>
      <c r="D607" s="7">
        <v>2015</v>
      </c>
      <c r="E607" s="7">
        <v>9</v>
      </c>
      <c r="F607" s="18" t="s">
        <v>88</v>
      </c>
      <c r="G607" s="7">
        <f t="shared" si="30"/>
        <v>2015</v>
      </c>
      <c r="H607" s="7">
        <f t="shared" si="31"/>
        <v>8</v>
      </c>
    </row>
    <row r="608" spans="1:8">
      <c r="A608" s="49">
        <v>42246</v>
      </c>
      <c r="B608" s="18" t="s">
        <v>90</v>
      </c>
      <c r="C608" s="18">
        <f t="shared" si="29"/>
        <v>7</v>
      </c>
      <c r="D608" s="7">
        <v>2015</v>
      </c>
      <c r="E608" s="7">
        <v>9</v>
      </c>
      <c r="F608" s="18" t="s">
        <v>88</v>
      </c>
      <c r="G608" s="7">
        <f t="shared" si="30"/>
        <v>2015</v>
      </c>
      <c r="H608" s="7">
        <f t="shared" si="31"/>
        <v>8</v>
      </c>
    </row>
    <row r="609" spans="1:8">
      <c r="A609" s="49">
        <v>42247</v>
      </c>
      <c r="B609" s="18" t="s">
        <v>89</v>
      </c>
      <c r="C609" s="18">
        <f t="shared" si="29"/>
        <v>1</v>
      </c>
      <c r="D609" s="7">
        <v>2015</v>
      </c>
      <c r="E609" s="7">
        <v>9</v>
      </c>
      <c r="F609" s="18" t="s">
        <v>88</v>
      </c>
      <c r="G609" s="7">
        <f t="shared" si="30"/>
        <v>2015</v>
      </c>
      <c r="H609" s="7">
        <f t="shared" si="31"/>
        <v>8</v>
      </c>
    </row>
    <row r="610" spans="1:8">
      <c r="A610" s="49">
        <v>42248</v>
      </c>
      <c r="B610" s="18" t="s">
        <v>89</v>
      </c>
      <c r="C610" s="18">
        <f t="shared" si="29"/>
        <v>2</v>
      </c>
      <c r="D610" s="7">
        <v>2015</v>
      </c>
      <c r="E610" s="7">
        <v>9</v>
      </c>
      <c r="F610" s="18" t="s">
        <v>88</v>
      </c>
      <c r="G610" s="7">
        <f t="shared" si="30"/>
        <v>2015</v>
      </c>
      <c r="H610" s="7">
        <f t="shared" si="31"/>
        <v>9</v>
      </c>
    </row>
    <row r="611" spans="1:8">
      <c r="A611" s="49">
        <v>42249</v>
      </c>
      <c r="B611" s="18" t="s">
        <v>89</v>
      </c>
      <c r="C611" s="18">
        <f t="shared" si="29"/>
        <v>3</v>
      </c>
      <c r="D611" s="7">
        <v>2015</v>
      </c>
      <c r="E611" s="7">
        <v>9</v>
      </c>
      <c r="F611" s="18" t="s">
        <v>88</v>
      </c>
      <c r="G611" s="7">
        <f t="shared" si="30"/>
        <v>2015</v>
      </c>
      <c r="H611" s="7">
        <f t="shared" si="31"/>
        <v>9</v>
      </c>
    </row>
    <row r="612" spans="1:8">
      <c r="A612" s="49">
        <v>42250</v>
      </c>
      <c r="B612" s="18" t="s">
        <v>87</v>
      </c>
      <c r="C612" s="18">
        <f t="shared" si="29"/>
        <v>4</v>
      </c>
      <c r="D612" s="7">
        <v>2015</v>
      </c>
      <c r="E612" s="7">
        <v>9</v>
      </c>
      <c r="F612" s="18" t="s">
        <v>88</v>
      </c>
      <c r="G612" s="7">
        <f t="shared" si="30"/>
        <v>2015</v>
      </c>
      <c r="H612" s="7">
        <f t="shared" si="31"/>
        <v>9</v>
      </c>
    </row>
    <row r="613" spans="1:8">
      <c r="A613" s="49">
        <v>42251</v>
      </c>
      <c r="B613" s="18" t="s">
        <v>90</v>
      </c>
      <c r="C613" s="18">
        <f t="shared" si="29"/>
        <v>5</v>
      </c>
      <c r="D613" s="7">
        <v>2015</v>
      </c>
      <c r="E613" s="7">
        <v>9</v>
      </c>
      <c r="F613" s="18" t="s">
        <v>88</v>
      </c>
      <c r="G613" s="7">
        <f t="shared" si="30"/>
        <v>2015</v>
      </c>
      <c r="H613" s="7">
        <f t="shared" si="31"/>
        <v>9</v>
      </c>
    </row>
    <row r="614" spans="1:8">
      <c r="A614" s="49">
        <v>42252</v>
      </c>
      <c r="B614" s="18" t="s">
        <v>90</v>
      </c>
      <c r="C614" s="18">
        <f t="shared" si="29"/>
        <v>6</v>
      </c>
      <c r="D614" s="7">
        <v>2015</v>
      </c>
      <c r="E614" s="7">
        <v>9</v>
      </c>
      <c r="F614" s="18" t="s">
        <v>88</v>
      </c>
      <c r="G614" s="7">
        <f t="shared" si="30"/>
        <v>2015</v>
      </c>
      <c r="H614" s="7">
        <f t="shared" si="31"/>
        <v>9</v>
      </c>
    </row>
    <row r="615" spans="1:8">
      <c r="A615" s="49">
        <v>42253</v>
      </c>
      <c r="B615" s="18" t="s">
        <v>89</v>
      </c>
      <c r="C615" s="18">
        <f t="shared" si="29"/>
        <v>7</v>
      </c>
      <c r="D615" s="7">
        <v>2015</v>
      </c>
      <c r="E615" s="7">
        <v>9</v>
      </c>
      <c r="F615" s="18" t="s">
        <v>88</v>
      </c>
      <c r="G615" s="7">
        <f t="shared" si="30"/>
        <v>2015</v>
      </c>
      <c r="H615" s="7">
        <f t="shared" si="31"/>
        <v>9</v>
      </c>
    </row>
    <row r="616" spans="1:8">
      <c r="A616" s="49">
        <v>42254</v>
      </c>
      <c r="B616" s="18" t="s">
        <v>89</v>
      </c>
      <c r="C616" s="18">
        <f t="shared" si="29"/>
        <v>1</v>
      </c>
      <c r="D616" s="7">
        <v>2015</v>
      </c>
      <c r="E616" s="7">
        <v>9</v>
      </c>
      <c r="F616" s="18" t="s">
        <v>88</v>
      </c>
      <c r="G616" s="7">
        <f t="shared" si="30"/>
        <v>2015</v>
      </c>
      <c r="H616" s="7">
        <f t="shared" si="31"/>
        <v>9</v>
      </c>
    </row>
    <row r="617" spans="1:8">
      <c r="A617" s="49">
        <v>42255</v>
      </c>
      <c r="B617" s="18" t="s">
        <v>89</v>
      </c>
      <c r="C617" s="18">
        <f t="shared" si="29"/>
        <v>2</v>
      </c>
      <c r="D617" s="7">
        <v>2015</v>
      </c>
      <c r="E617" s="7">
        <v>9</v>
      </c>
      <c r="F617" s="18" t="s">
        <v>88</v>
      </c>
      <c r="G617" s="7">
        <f t="shared" si="30"/>
        <v>2015</v>
      </c>
      <c r="H617" s="7">
        <f t="shared" si="31"/>
        <v>9</v>
      </c>
    </row>
    <row r="618" spans="1:8">
      <c r="A618" s="49">
        <v>42256</v>
      </c>
      <c r="B618" s="18" t="s">
        <v>89</v>
      </c>
      <c r="C618" s="18">
        <f t="shared" si="29"/>
        <v>3</v>
      </c>
      <c r="D618" s="7">
        <v>2015</v>
      </c>
      <c r="E618" s="7">
        <v>9</v>
      </c>
      <c r="F618" s="18" t="s">
        <v>88</v>
      </c>
      <c r="G618" s="7">
        <f t="shared" si="30"/>
        <v>2015</v>
      </c>
      <c r="H618" s="7">
        <f t="shared" si="31"/>
        <v>9</v>
      </c>
    </row>
    <row r="619" spans="1:8">
      <c r="A619" s="49">
        <v>42257</v>
      </c>
      <c r="B619" s="18" t="s">
        <v>89</v>
      </c>
      <c r="C619" s="18">
        <f t="shared" si="29"/>
        <v>4</v>
      </c>
      <c r="D619" s="7">
        <v>2015</v>
      </c>
      <c r="E619" s="7">
        <v>9</v>
      </c>
      <c r="F619" s="18" t="s">
        <v>88</v>
      </c>
      <c r="G619" s="7">
        <f t="shared" si="30"/>
        <v>2015</v>
      </c>
      <c r="H619" s="7">
        <f t="shared" si="31"/>
        <v>9</v>
      </c>
    </row>
    <row r="620" spans="1:8">
      <c r="A620" s="49">
        <v>42258</v>
      </c>
      <c r="B620" s="18" t="s">
        <v>89</v>
      </c>
      <c r="C620" s="18">
        <f t="shared" si="29"/>
        <v>5</v>
      </c>
      <c r="D620" s="7">
        <v>2015</v>
      </c>
      <c r="E620" s="7">
        <v>9</v>
      </c>
      <c r="F620" s="18" t="s">
        <v>88</v>
      </c>
      <c r="G620" s="7">
        <f t="shared" si="30"/>
        <v>2015</v>
      </c>
      <c r="H620" s="7">
        <f t="shared" si="31"/>
        <v>9</v>
      </c>
    </row>
    <row r="621" spans="1:8">
      <c r="A621" s="49">
        <v>42259</v>
      </c>
      <c r="B621" s="18" t="s">
        <v>90</v>
      </c>
      <c r="C621" s="18">
        <f t="shared" si="29"/>
        <v>6</v>
      </c>
      <c r="D621" s="7">
        <v>2015</v>
      </c>
      <c r="E621" s="7">
        <v>9</v>
      </c>
      <c r="F621" s="18" t="s">
        <v>88</v>
      </c>
      <c r="G621" s="7">
        <f t="shared" si="30"/>
        <v>2015</v>
      </c>
      <c r="H621" s="7">
        <f t="shared" si="31"/>
        <v>9</v>
      </c>
    </row>
    <row r="622" spans="1:8">
      <c r="A622" s="49">
        <v>42260</v>
      </c>
      <c r="B622" s="18" t="s">
        <v>90</v>
      </c>
      <c r="C622" s="18">
        <f t="shared" si="29"/>
        <v>7</v>
      </c>
      <c r="D622" s="7">
        <v>2015</v>
      </c>
      <c r="E622" s="7">
        <v>9</v>
      </c>
      <c r="F622" s="18" t="s">
        <v>88</v>
      </c>
      <c r="G622" s="7">
        <f t="shared" si="30"/>
        <v>2015</v>
      </c>
      <c r="H622" s="7">
        <f t="shared" si="31"/>
        <v>9</v>
      </c>
    </row>
    <row r="623" spans="1:8">
      <c r="A623" s="49">
        <v>42261</v>
      </c>
      <c r="B623" s="18" t="s">
        <v>89</v>
      </c>
      <c r="C623" s="18">
        <f t="shared" si="29"/>
        <v>1</v>
      </c>
      <c r="D623" s="7">
        <v>2015</v>
      </c>
      <c r="E623" s="7">
        <v>9</v>
      </c>
      <c r="F623" s="18" t="s">
        <v>88</v>
      </c>
      <c r="G623" s="7">
        <f t="shared" si="30"/>
        <v>2015</v>
      </c>
      <c r="H623" s="7">
        <f t="shared" si="31"/>
        <v>9</v>
      </c>
    </row>
    <row r="624" spans="1:8">
      <c r="A624" s="49">
        <v>42262</v>
      </c>
      <c r="B624" s="18" t="s">
        <v>89</v>
      </c>
      <c r="C624" s="18">
        <f t="shared" si="29"/>
        <v>2</v>
      </c>
      <c r="D624" s="7">
        <v>2015</v>
      </c>
      <c r="E624" s="7">
        <v>9</v>
      </c>
      <c r="F624" s="18" t="s">
        <v>88</v>
      </c>
      <c r="G624" s="7">
        <f t="shared" si="30"/>
        <v>2015</v>
      </c>
      <c r="H624" s="7">
        <f t="shared" si="31"/>
        <v>9</v>
      </c>
    </row>
    <row r="625" spans="1:8">
      <c r="A625" s="49">
        <v>42263</v>
      </c>
      <c r="B625" s="18" t="s">
        <v>89</v>
      </c>
      <c r="C625" s="18">
        <f t="shared" si="29"/>
        <v>3</v>
      </c>
      <c r="D625" s="7">
        <v>2015</v>
      </c>
      <c r="E625" s="7">
        <v>9</v>
      </c>
      <c r="F625" s="18" t="s">
        <v>88</v>
      </c>
      <c r="G625" s="7">
        <f t="shared" si="30"/>
        <v>2015</v>
      </c>
      <c r="H625" s="7">
        <f t="shared" si="31"/>
        <v>9</v>
      </c>
    </row>
    <row r="626" spans="1:8">
      <c r="A626" s="49">
        <v>42264</v>
      </c>
      <c r="B626" s="18" t="s">
        <v>89</v>
      </c>
      <c r="C626" s="18">
        <f t="shared" si="29"/>
        <v>4</v>
      </c>
      <c r="D626" s="7">
        <v>2015</v>
      </c>
      <c r="E626" s="7">
        <v>9</v>
      </c>
      <c r="F626" s="18" t="s">
        <v>88</v>
      </c>
      <c r="G626" s="7">
        <f t="shared" si="30"/>
        <v>2015</v>
      </c>
      <c r="H626" s="7">
        <f t="shared" si="31"/>
        <v>9</v>
      </c>
    </row>
    <row r="627" spans="1:8">
      <c r="A627" s="49">
        <v>42265</v>
      </c>
      <c r="B627" s="18" t="s">
        <v>89</v>
      </c>
      <c r="C627" s="18">
        <f t="shared" si="29"/>
        <v>5</v>
      </c>
      <c r="D627" s="7">
        <v>2015</v>
      </c>
      <c r="E627" s="7">
        <v>9</v>
      </c>
      <c r="F627" s="18" t="s">
        <v>88</v>
      </c>
      <c r="G627" s="7">
        <f t="shared" si="30"/>
        <v>2015</v>
      </c>
      <c r="H627" s="7">
        <f t="shared" si="31"/>
        <v>9</v>
      </c>
    </row>
    <row r="628" spans="1:8">
      <c r="A628" s="49">
        <v>42266</v>
      </c>
      <c r="B628" s="18" t="s">
        <v>90</v>
      </c>
      <c r="C628" s="18">
        <f t="shared" si="29"/>
        <v>6</v>
      </c>
      <c r="D628" s="7">
        <v>2015</v>
      </c>
      <c r="E628" s="7">
        <v>9</v>
      </c>
      <c r="F628" s="18" t="s">
        <v>88</v>
      </c>
      <c r="G628" s="7">
        <f t="shared" si="30"/>
        <v>2015</v>
      </c>
      <c r="H628" s="7">
        <f t="shared" si="31"/>
        <v>9</v>
      </c>
    </row>
    <row r="629" spans="1:8">
      <c r="A629" s="49">
        <v>42267</v>
      </c>
      <c r="B629" s="18" t="s">
        <v>90</v>
      </c>
      <c r="C629" s="18">
        <f t="shared" si="29"/>
        <v>7</v>
      </c>
      <c r="D629" s="7">
        <v>2015</v>
      </c>
      <c r="E629" s="7">
        <v>9</v>
      </c>
      <c r="F629" s="18" t="s">
        <v>88</v>
      </c>
      <c r="G629" s="7">
        <f t="shared" si="30"/>
        <v>2015</v>
      </c>
      <c r="H629" s="7">
        <f t="shared" si="31"/>
        <v>9</v>
      </c>
    </row>
    <row r="630" spans="1:8">
      <c r="A630" s="49">
        <v>42268</v>
      </c>
      <c r="B630" s="18" t="s">
        <v>89</v>
      </c>
      <c r="C630" s="18">
        <f t="shared" si="29"/>
        <v>1</v>
      </c>
      <c r="D630" s="7">
        <v>2015</v>
      </c>
      <c r="E630" s="7">
        <v>9</v>
      </c>
      <c r="F630" s="18" t="s">
        <v>88</v>
      </c>
      <c r="G630" s="7">
        <f t="shared" si="30"/>
        <v>2015</v>
      </c>
      <c r="H630" s="7">
        <f t="shared" si="31"/>
        <v>9</v>
      </c>
    </row>
    <row r="631" spans="1:8">
      <c r="A631" s="49">
        <v>42269</v>
      </c>
      <c r="B631" s="18" t="s">
        <v>89</v>
      </c>
      <c r="C631" s="18">
        <f t="shared" si="29"/>
        <v>2</v>
      </c>
      <c r="D631" s="7">
        <v>2015</v>
      </c>
      <c r="E631" s="7">
        <v>9</v>
      </c>
      <c r="F631" s="18" t="s">
        <v>88</v>
      </c>
      <c r="G631" s="7">
        <f t="shared" si="30"/>
        <v>2015</v>
      </c>
      <c r="H631" s="7">
        <f t="shared" si="31"/>
        <v>9</v>
      </c>
    </row>
    <row r="632" spans="1:8">
      <c r="A632" s="49">
        <v>42270</v>
      </c>
      <c r="B632" s="18" t="s">
        <v>89</v>
      </c>
      <c r="C632" s="18">
        <f t="shared" si="29"/>
        <v>3</v>
      </c>
      <c r="D632" s="7">
        <v>2015</v>
      </c>
      <c r="E632" s="7">
        <v>9</v>
      </c>
      <c r="F632" s="18" t="s">
        <v>88</v>
      </c>
      <c r="G632" s="7">
        <f t="shared" si="30"/>
        <v>2015</v>
      </c>
      <c r="H632" s="7">
        <f t="shared" si="31"/>
        <v>9</v>
      </c>
    </row>
    <row r="633" spans="1:8">
      <c r="A633" s="49">
        <v>42271</v>
      </c>
      <c r="B633" s="18" t="s">
        <v>89</v>
      </c>
      <c r="C633" s="18">
        <f t="shared" si="29"/>
        <v>4</v>
      </c>
      <c r="D633" s="7">
        <v>2015</v>
      </c>
      <c r="E633" s="7">
        <v>9</v>
      </c>
      <c r="F633" s="18" t="s">
        <v>94</v>
      </c>
      <c r="G633" s="7">
        <f t="shared" si="30"/>
        <v>2015</v>
      </c>
      <c r="H633" s="7">
        <f t="shared" si="31"/>
        <v>9</v>
      </c>
    </row>
    <row r="634" spans="1:8">
      <c r="A634" s="49">
        <v>42272</v>
      </c>
      <c r="B634" s="18" t="s">
        <v>89</v>
      </c>
      <c r="C634" s="18">
        <f t="shared" si="29"/>
        <v>5</v>
      </c>
      <c r="D634" s="7">
        <v>2015</v>
      </c>
      <c r="E634" s="7">
        <v>10</v>
      </c>
      <c r="F634" s="18" t="s">
        <v>88</v>
      </c>
      <c r="G634" s="7">
        <f t="shared" si="30"/>
        <v>2015</v>
      </c>
      <c r="H634" s="7">
        <f t="shared" si="31"/>
        <v>9</v>
      </c>
    </row>
    <row r="635" spans="1:8">
      <c r="A635" s="49">
        <v>42273</v>
      </c>
      <c r="B635" s="18" t="s">
        <v>90</v>
      </c>
      <c r="C635" s="18">
        <f t="shared" si="29"/>
        <v>6</v>
      </c>
      <c r="D635" s="7">
        <v>2015</v>
      </c>
      <c r="E635" s="7">
        <v>10</v>
      </c>
      <c r="F635" s="18" t="s">
        <v>88</v>
      </c>
      <c r="G635" s="7">
        <f t="shared" si="30"/>
        <v>2015</v>
      </c>
      <c r="H635" s="7">
        <f t="shared" si="31"/>
        <v>9</v>
      </c>
    </row>
    <row r="636" spans="1:8">
      <c r="A636" s="49">
        <v>42274</v>
      </c>
      <c r="B636" s="18" t="s">
        <v>87</v>
      </c>
      <c r="C636" s="18">
        <f t="shared" si="29"/>
        <v>7</v>
      </c>
      <c r="D636" s="7">
        <v>2015</v>
      </c>
      <c r="E636" s="7">
        <v>10</v>
      </c>
      <c r="F636" s="18" t="s">
        <v>88</v>
      </c>
      <c r="G636" s="7">
        <f t="shared" si="30"/>
        <v>2015</v>
      </c>
      <c r="H636" s="7">
        <f t="shared" si="31"/>
        <v>9</v>
      </c>
    </row>
    <row r="637" spans="1:8">
      <c r="A637" s="49">
        <v>42275</v>
      </c>
      <c r="B637" s="18" t="s">
        <v>89</v>
      </c>
      <c r="C637" s="18">
        <f t="shared" si="29"/>
        <v>1</v>
      </c>
      <c r="D637" s="7">
        <v>2015</v>
      </c>
      <c r="E637" s="7">
        <v>10</v>
      </c>
      <c r="F637" s="18" t="s">
        <v>88</v>
      </c>
      <c r="G637" s="7">
        <f t="shared" si="30"/>
        <v>2015</v>
      </c>
      <c r="H637" s="7">
        <f t="shared" si="31"/>
        <v>9</v>
      </c>
    </row>
    <row r="638" spans="1:8">
      <c r="A638" s="49">
        <v>42276</v>
      </c>
      <c r="B638" s="18" t="s">
        <v>89</v>
      </c>
      <c r="C638" s="18">
        <f t="shared" si="29"/>
        <v>2</v>
      </c>
      <c r="D638" s="7">
        <v>2015</v>
      </c>
      <c r="E638" s="7">
        <v>10</v>
      </c>
      <c r="F638" s="18" t="s">
        <v>88</v>
      </c>
      <c r="G638" s="7">
        <f t="shared" si="30"/>
        <v>2015</v>
      </c>
      <c r="H638" s="7">
        <f t="shared" si="31"/>
        <v>9</v>
      </c>
    </row>
    <row r="639" spans="1:8">
      <c r="A639" s="49">
        <v>42277</v>
      </c>
      <c r="B639" s="18" t="s">
        <v>89</v>
      </c>
      <c r="C639" s="18">
        <f t="shared" si="29"/>
        <v>3</v>
      </c>
      <c r="D639" s="7">
        <v>2015</v>
      </c>
      <c r="E639" s="7">
        <v>10</v>
      </c>
      <c r="F639" s="18" t="s">
        <v>88</v>
      </c>
      <c r="G639" s="7">
        <f t="shared" si="30"/>
        <v>2015</v>
      </c>
      <c r="H639" s="7">
        <f t="shared" si="31"/>
        <v>9</v>
      </c>
    </row>
    <row r="640" spans="1:8">
      <c r="A640" s="49">
        <v>42278</v>
      </c>
      <c r="B640" s="18" t="s">
        <v>87</v>
      </c>
      <c r="C640" s="18">
        <f t="shared" si="29"/>
        <v>4</v>
      </c>
      <c r="D640" s="7">
        <v>2015</v>
      </c>
      <c r="E640" s="7">
        <v>10</v>
      </c>
      <c r="F640" s="18" t="s">
        <v>88</v>
      </c>
      <c r="G640" s="7">
        <f t="shared" si="30"/>
        <v>2015</v>
      </c>
      <c r="H640" s="7">
        <f t="shared" si="31"/>
        <v>10</v>
      </c>
    </row>
    <row r="641" spans="1:8">
      <c r="A641" s="49">
        <v>42279</v>
      </c>
      <c r="B641" s="18" t="s">
        <v>87</v>
      </c>
      <c r="C641" s="18">
        <f t="shared" si="29"/>
        <v>5</v>
      </c>
      <c r="D641" s="7">
        <v>2015</v>
      </c>
      <c r="E641" s="7">
        <v>10</v>
      </c>
      <c r="F641" s="18" t="s">
        <v>88</v>
      </c>
      <c r="G641" s="7">
        <f t="shared" si="30"/>
        <v>2015</v>
      </c>
      <c r="H641" s="7">
        <f t="shared" si="31"/>
        <v>10</v>
      </c>
    </row>
    <row r="642" spans="1:8">
      <c r="A642" s="49">
        <v>42280</v>
      </c>
      <c r="B642" s="18" t="s">
        <v>87</v>
      </c>
      <c r="C642" s="18">
        <f t="shared" ref="C642:C705" si="32">WEEKDAY(A642,2)</f>
        <v>6</v>
      </c>
      <c r="D642" s="7">
        <v>2015</v>
      </c>
      <c r="E642" s="7">
        <v>10</v>
      </c>
      <c r="F642" s="18" t="s">
        <v>88</v>
      </c>
      <c r="G642" s="7">
        <f t="shared" ref="G642:G705" si="33">YEAR(A642)</f>
        <v>2015</v>
      </c>
      <c r="H642" s="7">
        <f t="shared" ref="H642:H705" si="34">MONTH(A642)</f>
        <v>10</v>
      </c>
    </row>
    <row r="643" spans="1:8">
      <c r="A643" s="49">
        <v>42281</v>
      </c>
      <c r="B643" s="18" t="s">
        <v>90</v>
      </c>
      <c r="C643" s="18">
        <f t="shared" si="32"/>
        <v>7</v>
      </c>
      <c r="D643" s="7">
        <v>2015</v>
      </c>
      <c r="E643" s="7">
        <v>10</v>
      </c>
      <c r="F643" s="18" t="s">
        <v>88</v>
      </c>
      <c r="G643" s="7">
        <f t="shared" si="33"/>
        <v>2015</v>
      </c>
      <c r="H643" s="7">
        <f t="shared" si="34"/>
        <v>10</v>
      </c>
    </row>
    <row r="644" spans="1:8">
      <c r="A644" s="49">
        <v>42282</v>
      </c>
      <c r="B644" s="18" t="s">
        <v>90</v>
      </c>
      <c r="C644" s="18">
        <f t="shared" si="32"/>
        <v>1</v>
      </c>
      <c r="D644" s="7">
        <v>2015</v>
      </c>
      <c r="E644" s="7">
        <v>10</v>
      </c>
      <c r="F644" s="18" t="s">
        <v>88</v>
      </c>
      <c r="G644" s="7">
        <f t="shared" si="33"/>
        <v>2015</v>
      </c>
      <c r="H644" s="7">
        <f t="shared" si="34"/>
        <v>10</v>
      </c>
    </row>
    <row r="645" spans="1:8">
      <c r="A645" s="49">
        <v>42283</v>
      </c>
      <c r="B645" s="18" t="s">
        <v>90</v>
      </c>
      <c r="C645" s="18">
        <f t="shared" si="32"/>
        <v>2</v>
      </c>
      <c r="D645" s="7">
        <v>2015</v>
      </c>
      <c r="E645" s="7">
        <v>10</v>
      </c>
      <c r="F645" s="18" t="s">
        <v>88</v>
      </c>
      <c r="G645" s="7">
        <f t="shared" si="33"/>
        <v>2015</v>
      </c>
      <c r="H645" s="7">
        <f t="shared" si="34"/>
        <v>10</v>
      </c>
    </row>
    <row r="646" spans="1:8">
      <c r="A646" s="49">
        <v>42284</v>
      </c>
      <c r="B646" s="18" t="s">
        <v>90</v>
      </c>
      <c r="C646" s="18">
        <f t="shared" si="32"/>
        <v>3</v>
      </c>
      <c r="D646" s="7">
        <v>2015</v>
      </c>
      <c r="E646" s="7">
        <v>10</v>
      </c>
      <c r="F646" s="18" t="s">
        <v>88</v>
      </c>
      <c r="G646" s="7">
        <f t="shared" si="33"/>
        <v>2015</v>
      </c>
      <c r="H646" s="7">
        <f t="shared" si="34"/>
        <v>10</v>
      </c>
    </row>
    <row r="647" spans="1:8">
      <c r="A647" s="49">
        <v>42285</v>
      </c>
      <c r="B647" s="18" t="s">
        <v>89</v>
      </c>
      <c r="C647" s="18">
        <f t="shared" si="32"/>
        <v>4</v>
      </c>
      <c r="D647" s="7">
        <v>2015</v>
      </c>
      <c r="E647" s="7">
        <v>10</v>
      </c>
      <c r="F647" s="18" t="s">
        <v>88</v>
      </c>
      <c r="G647" s="7">
        <f t="shared" si="33"/>
        <v>2015</v>
      </c>
      <c r="H647" s="7">
        <f t="shared" si="34"/>
        <v>10</v>
      </c>
    </row>
    <row r="648" spans="1:8">
      <c r="A648" s="49">
        <v>42286</v>
      </c>
      <c r="B648" s="18" t="s">
        <v>89</v>
      </c>
      <c r="C648" s="18">
        <f t="shared" si="32"/>
        <v>5</v>
      </c>
      <c r="D648" s="7">
        <v>2015</v>
      </c>
      <c r="E648" s="7">
        <v>10</v>
      </c>
      <c r="F648" s="18" t="s">
        <v>88</v>
      </c>
      <c r="G648" s="7">
        <f t="shared" si="33"/>
        <v>2015</v>
      </c>
      <c r="H648" s="7">
        <f t="shared" si="34"/>
        <v>10</v>
      </c>
    </row>
    <row r="649" spans="1:8">
      <c r="A649" s="49">
        <v>42287</v>
      </c>
      <c r="B649" s="18" t="s">
        <v>89</v>
      </c>
      <c r="C649" s="18">
        <f t="shared" si="32"/>
        <v>6</v>
      </c>
      <c r="D649" s="7">
        <v>2015</v>
      </c>
      <c r="E649" s="7">
        <v>10</v>
      </c>
      <c r="F649" s="18" t="s">
        <v>88</v>
      </c>
      <c r="G649" s="7">
        <f t="shared" si="33"/>
        <v>2015</v>
      </c>
      <c r="H649" s="7">
        <f t="shared" si="34"/>
        <v>10</v>
      </c>
    </row>
    <row r="650" spans="1:8">
      <c r="A650" s="49">
        <v>42288</v>
      </c>
      <c r="B650" s="18" t="s">
        <v>90</v>
      </c>
      <c r="C650" s="18">
        <f t="shared" si="32"/>
        <v>7</v>
      </c>
      <c r="D650" s="7">
        <v>2015</v>
      </c>
      <c r="E650" s="7">
        <v>10</v>
      </c>
      <c r="F650" s="18" t="s">
        <v>88</v>
      </c>
      <c r="G650" s="7">
        <f t="shared" si="33"/>
        <v>2015</v>
      </c>
      <c r="H650" s="7">
        <f t="shared" si="34"/>
        <v>10</v>
      </c>
    </row>
    <row r="651" spans="1:8">
      <c r="A651" s="49">
        <v>42289</v>
      </c>
      <c r="B651" s="18" t="s">
        <v>89</v>
      </c>
      <c r="C651" s="18">
        <f t="shared" si="32"/>
        <v>1</v>
      </c>
      <c r="D651" s="7">
        <v>2015</v>
      </c>
      <c r="E651" s="7">
        <v>10</v>
      </c>
      <c r="F651" s="18" t="s">
        <v>88</v>
      </c>
      <c r="G651" s="7">
        <f t="shared" si="33"/>
        <v>2015</v>
      </c>
      <c r="H651" s="7">
        <f t="shared" si="34"/>
        <v>10</v>
      </c>
    </row>
    <row r="652" spans="1:8">
      <c r="A652" s="49">
        <v>42290</v>
      </c>
      <c r="B652" s="18" t="s">
        <v>89</v>
      </c>
      <c r="C652" s="18">
        <f t="shared" si="32"/>
        <v>2</v>
      </c>
      <c r="D652" s="7">
        <v>2015</v>
      </c>
      <c r="E652" s="7">
        <v>10</v>
      </c>
      <c r="F652" s="18" t="s">
        <v>88</v>
      </c>
      <c r="G652" s="7">
        <f t="shared" si="33"/>
        <v>2015</v>
      </c>
      <c r="H652" s="7">
        <f t="shared" si="34"/>
        <v>10</v>
      </c>
    </row>
    <row r="653" spans="1:8">
      <c r="A653" s="49">
        <v>42291</v>
      </c>
      <c r="B653" s="18" t="s">
        <v>89</v>
      </c>
      <c r="C653" s="18">
        <f t="shared" si="32"/>
        <v>3</v>
      </c>
      <c r="D653" s="7">
        <v>2015</v>
      </c>
      <c r="E653" s="7">
        <v>10</v>
      </c>
      <c r="F653" s="18" t="s">
        <v>88</v>
      </c>
      <c r="G653" s="7">
        <f t="shared" si="33"/>
        <v>2015</v>
      </c>
      <c r="H653" s="7">
        <f t="shared" si="34"/>
        <v>10</v>
      </c>
    </row>
    <row r="654" spans="1:8">
      <c r="A654" s="49">
        <v>42292</v>
      </c>
      <c r="B654" s="18" t="s">
        <v>89</v>
      </c>
      <c r="C654" s="18">
        <f t="shared" si="32"/>
        <v>4</v>
      </c>
      <c r="D654" s="7">
        <v>2015</v>
      </c>
      <c r="E654" s="7">
        <v>10</v>
      </c>
      <c r="F654" s="18" t="s">
        <v>88</v>
      </c>
      <c r="G654" s="7">
        <f t="shared" si="33"/>
        <v>2015</v>
      </c>
      <c r="H654" s="7">
        <f t="shared" si="34"/>
        <v>10</v>
      </c>
    </row>
    <row r="655" spans="1:8">
      <c r="A655" s="49">
        <v>42293</v>
      </c>
      <c r="B655" s="18" t="s">
        <v>89</v>
      </c>
      <c r="C655" s="18">
        <f t="shared" si="32"/>
        <v>5</v>
      </c>
      <c r="D655" s="7">
        <v>2015</v>
      </c>
      <c r="E655" s="7">
        <v>10</v>
      </c>
      <c r="F655" s="18" t="s">
        <v>88</v>
      </c>
      <c r="G655" s="7">
        <f t="shared" si="33"/>
        <v>2015</v>
      </c>
      <c r="H655" s="7">
        <f t="shared" si="34"/>
        <v>10</v>
      </c>
    </row>
    <row r="656" spans="1:8">
      <c r="A656" s="49">
        <v>42294</v>
      </c>
      <c r="B656" s="18" t="s">
        <v>90</v>
      </c>
      <c r="C656" s="18">
        <f t="shared" si="32"/>
        <v>6</v>
      </c>
      <c r="D656" s="7">
        <v>2015</v>
      </c>
      <c r="E656" s="7">
        <v>10</v>
      </c>
      <c r="F656" s="18" t="s">
        <v>88</v>
      </c>
      <c r="G656" s="7">
        <f t="shared" si="33"/>
        <v>2015</v>
      </c>
      <c r="H656" s="7">
        <f t="shared" si="34"/>
        <v>10</v>
      </c>
    </row>
    <row r="657" spans="1:8">
      <c r="A657" s="49">
        <v>42295</v>
      </c>
      <c r="B657" s="18" t="s">
        <v>90</v>
      </c>
      <c r="C657" s="18">
        <f t="shared" si="32"/>
        <v>7</v>
      </c>
      <c r="D657" s="7">
        <v>2015</v>
      </c>
      <c r="E657" s="7">
        <v>10</v>
      </c>
      <c r="F657" s="18" t="s">
        <v>88</v>
      </c>
      <c r="G657" s="7">
        <f t="shared" si="33"/>
        <v>2015</v>
      </c>
      <c r="H657" s="7">
        <f t="shared" si="34"/>
        <v>10</v>
      </c>
    </row>
    <row r="658" spans="1:8">
      <c r="A658" s="49">
        <v>42296</v>
      </c>
      <c r="B658" s="18" t="s">
        <v>89</v>
      </c>
      <c r="C658" s="18">
        <f t="shared" si="32"/>
        <v>1</v>
      </c>
      <c r="D658" s="7">
        <v>2015</v>
      </c>
      <c r="E658" s="7">
        <v>10</v>
      </c>
      <c r="F658" s="18" t="s">
        <v>88</v>
      </c>
      <c r="G658" s="7">
        <f t="shared" si="33"/>
        <v>2015</v>
      </c>
      <c r="H658" s="7">
        <f t="shared" si="34"/>
        <v>10</v>
      </c>
    </row>
    <row r="659" spans="1:8">
      <c r="A659" s="49">
        <v>42297</v>
      </c>
      <c r="B659" s="18" t="s">
        <v>89</v>
      </c>
      <c r="C659" s="18">
        <f t="shared" si="32"/>
        <v>2</v>
      </c>
      <c r="D659" s="7">
        <v>2015</v>
      </c>
      <c r="E659" s="7">
        <v>10</v>
      </c>
      <c r="F659" s="18" t="s">
        <v>88</v>
      </c>
      <c r="G659" s="7">
        <f t="shared" si="33"/>
        <v>2015</v>
      </c>
      <c r="H659" s="7">
        <f t="shared" si="34"/>
        <v>10</v>
      </c>
    </row>
    <row r="660" spans="1:8">
      <c r="A660" s="49">
        <v>42298</v>
      </c>
      <c r="B660" s="18" t="s">
        <v>89</v>
      </c>
      <c r="C660" s="18">
        <f t="shared" si="32"/>
        <v>3</v>
      </c>
      <c r="D660" s="7">
        <v>2015</v>
      </c>
      <c r="E660" s="7">
        <v>10</v>
      </c>
      <c r="F660" s="18" t="s">
        <v>88</v>
      </c>
      <c r="G660" s="7">
        <f t="shared" si="33"/>
        <v>2015</v>
      </c>
      <c r="H660" s="7">
        <f t="shared" si="34"/>
        <v>10</v>
      </c>
    </row>
    <row r="661" spans="1:8">
      <c r="A661" s="49">
        <v>42299</v>
      </c>
      <c r="B661" s="18" t="s">
        <v>89</v>
      </c>
      <c r="C661" s="18">
        <f t="shared" si="32"/>
        <v>4</v>
      </c>
      <c r="D661" s="7">
        <v>2015</v>
      </c>
      <c r="E661" s="7">
        <v>10</v>
      </c>
      <c r="F661" s="18" t="s">
        <v>88</v>
      </c>
      <c r="G661" s="7">
        <f t="shared" si="33"/>
        <v>2015</v>
      </c>
      <c r="H661" s="7">
        <f t="shared" si="34"/>
        <v>10</v>
      </c>
    </row>
    <row r="662" spans="1:8">
      <c r="A662" s="49">
        <v>42300</v>
      </c>
      <c r="B662" s="18" t="s">
        <v>89</v>
      </c>
      <c r="C662" s="18">
        <f t="shared" si="32"/>
        <v>5</v>
      </c>
      <c r="D662" s="7">
        <v>2015</v>
      </c>
      <c r="E662" s="7">
        <v>10</v>
      </c>
      <c r="F662" s="18" t="s">
        <v>88</v>
      </c>
      <c r="G662" s="7">
        <f t="shared" si="33"/>
        <v>2015</v>
      </c>
      <c r="H662" s="7">
        <f t="shared" si="34"/>
        <v>10</v>
      </c>
    </row>
    <row r="663" spans="1:8">
      <c r="A663" s="49">
        <v>42301</v>
      </c>
      <c r="B663" s="18" t="s">
        <v>90</v>
      </c>
      <c r="C663" s="18">
        <f t="shared" si="32"/>
        <v>6</v>
      </c>
      <c r="D663" s="7">
        <v>2015</v>
      </c>
      <c r="E663" s="7">
        <v>10</v>
      </c>
      <c r="F663" s="18" t="s">
        <v>88</v>
      </c>
      <c r="G663" s="7">
        <f t="shared" si="33"/>
        <v>2015</v>
      </c>
      <c r="H663" s="7">
        <f t="shared" si="34"/>
        <v>10</v>
      </c>
    </row>
    <row r="664" spans="1:8">
      <c r="A664" s="49">
        <v>42302</v>
      </c>
      <c r="B664" s="18" t="s">
        <v>90</v>
      </c>
      <c r="C664" s="18">
        <f t="shared" si="32"/>
        <v>7</v>
      </c>
      <c r="D664" s="7">
        <v>2015</v>
      </c>
      <c r="E664" s="7">
        <v>10</v>
      </c>
      <c r="F664" s="18" t="s">
        <v>88</v>
      </c>
      <c r="G664" s="7">
        <f t="shared" si="33"/>
        <v>2015</v>
      </c>
      <c r="H664" s="7">
        <f t="shared" si="34"/>
        <v>10</v>
      </c>
    </row>
    <row r="665" spans="1:8">
      <c r="A665" s="49">
        <v>42303</v>
      </c>
      <c r="B665" s="18" t="s">
        <v>89</v>
      </c>
      <c r="C665" s="18">
        <f t="shared" si="32"/>
        <v>1</v>
      </c>
      <c r="D665" s="7">
        <v>2015</v>
      </c>
      <c r="E665" s="7">
        <v>10</v>
      </c>
      <c r="F665" s="18" t="s">
        <v>94</v>
      </c>
      <c r="G665" s="7">
        <f t="shared" si="33"/>
        <v>2015</v>
      </c>
      <c r="H665" s="7">
        <f t="shared" si="34"/>
        <v>10</v>
      </c>
    </row>
    <row r="666" spans="1:8">
      <c r="A666" s="49">
        <v>42304</v>
      </c>
      <c r="B666" s="18" t="s">
        <v>89</v>
      </c>
      <c r="C666" s="18">
        <f t="shared" si="32"/>
        <v>2</v>
      </c>
      <c r="D666" s="7">
        <v>2015</v>
      </c>
      <c r="E666" s="7">
        <v>11</v>
      </c>
      <c r="F666" s="18" t="s">
        <v>88</v>
      </c>
      <c r="G666" s="7">
        <f t="shared" si="33"/>
        <v>2015</v>
      </c>
      <c r="H666" s="7">
        <f t="shared" si="34"/>
        <v>10</v>
      </c>
    </row>
    <row r="667" spans="1:8">
      <c r="A667" s="49">
        <v>42305</v>
      </c>
      <c r="B667" s="18" t="s">
        <v>89</v>
      </c>
      <c r="C667" s="18">
        <f t="shared" si="32"/>
        <v>3</v>
      </c>
      <c r="D667" s="7">
        <v>2015</v>
      </c>
      <c r="E667" s="7">
        <v>11</v>
      </c>
      <c r="F667" s="18" t="s">
        <v>88</v>
      </c>
      <c r="G667" s="7">
        <f t="shared" si="33"/>
        <v>2015</v>
      </c>
      <c r="H667" s="7">
        <f t="shared" si="34"/>
        <v>10</v>
      </c>
    </row>
    <row r="668" spans="1:8">
      <c r="A668" s="49">
        <v>42306</v>
      </c>
      <c r="B668" s="18" t="s">
        <v>89</v>
      </c>
      <c r="C668" s="18">
        <f t="shared" si="32"/>
        <v>4</v>
      </c>
      <c r="D668" s="7">
        <v>2015</v>
      </c>
      <c r="E668" s="7">
        <v>11</v>
      </c>
      <c r="F668" s="18" t="s">
        <v>88</v>
      </c>
      <c r="G668" s="7">
        <f t="shared" si="33"/>
        <v>2015</v>
      </c>
      <c r="H668" s="7">
        <f t="shared" si="34"/>
        <v>10</v>
      </c>
    </row>
    <row r="669" spans="1:8">
      <c r="A669" s="49">
        <v>42307</v>
      </c>
      <c r="B669" s="18" t="s">
        <v>89</v>
      </c>
      <c r="C669" s="18">
        <f t="shared" si="32"/>
        <v>5</v>
      </c>
      <c r="D669" s="7">
        <v>2015</v>
      </c>
      <c r="E669" s="7">
        <v>11</v>
      </c>
      <c r="F669" s="18" t="s">
        <v>88</v>
      </c>
      <c r="G669" s="7">
        <f t="shared" si="33"/>
        <v>2015</v>
      </c>
      <c r="H669" s="7">
        <f t="shared" si="34"/>
        <v>10</v>
      </c>
    </row>
    <row r="670" spans="1:8">
      <c r="A670" s="49">
        <v>42308</v>
      </c>
      <c r="B670" s="18" t="s">
        <v>90</v>
      </c>
      <c r="C670" s="18">
        <f t="shared" si="32"/>
        <v>6</v>
      </c>
      <c r="D670" s="7">
        <v>2015</v>
      </c>
      <c r="E670" s="7">
        <v>11</v>
      </c>
      <c r="F670" s="18" t="s">
        <v>88</v>
      </c>
      <c r="G670" s="7">
        <f t="shared" si="33"/>
        <v>2015</v>
      </c>
      <c r="H670" s="7">
        <f t="shared" si="34"/>
        <v>10</v>
      </c>
    </row>
    <row r="671" spans="1:8">
      <c r="A671" s="49">
        <v>42309</v>
      </c>
      <c r="B671" s="18" t="s">
        <v>90</v>
      </c>
      <c r="C671" s="18">
        <f t="shared" si="32"/>
        <v>7</v>
      </c>
      <c r="D671" s="7">
        <v>2015</v>
      </c>
      <c r="E671" s="7">
        <v>11</v>
      </c>
      <c r="F671" s="18" t="s">
        <v>88</v>
      </c>
      <c r="G671" s="7">
        <f t="shared" si="33"/>
        <v>2015</v>
      </c>
      <c r="H671" s="7">
        <f t="shared" si="34"/>
        <v>11</v>
      </c>
    </row>
    <row r="672" spans="1:8">
      <c r="A672" s="49">
        <v>42310</v>
      </c>
      <c r="B672" s="18" t="s">
        <v>89</v>
      </c>
      <c r="C672" s="18">
        <f t="shared" si="32"/>
        <v>1</v>
      </c>
      <c r="D672" s="7">
        <v>2015</v>
      </c>
      <c r="E672" s="7">
        <v>11</v>
      </c>
      <c r="F672" s="18" t="s">
        <v>88</v>
      </c>
      <c r="G672" s="7">
        <f t="shared" si="33"/>
        <v>2015</v>
      </c>
      <c r="H672" s="7">
        <f t="shared" si="34"/>
        <v>11</v>
      </c>
    </row>
    <row r="673" spans="1:8">
      <c r="A673" s="49">
        <v>42311</v>
      </c>
      <c r="B673" s="18" t="s">
        <v>89</v>
      </c>
      <c r="C673" s="18">
        <f t="shared" si="32"/>
        <v>2</v>
      </c>
      <c r="D673" s="7">
        <v>2015</v>
      </c>
      <c r="E673" s="7">
        <v>11</v>
      </c>
      <c r="F673" s="18" t="s">
        <v>88</v>
      </c>
      <c r="G673" s="7">
        <f t="shared" si="33"/>
        <v>2015</v>
      </c>
      <c r="H673" s="7">
        <f t="shared" si="34"/>
        <v>11</v>
      </c>
    </row>
    <row r="674" spans="1:8">
      <c r="A674" s="49">
        <v>42312</v>
      </c>
      <c r="B674" s="18" t="s">
        <v>89</v>
      </c>
      <c r="C674" s="18">
        <f t="shared" si="32"/>
        <v>3</v>
      </c>
      <c r="D674" s="7">
        <v>2015</v>
      </c>
      <c r="E674" s="7">
        <v>11</v>
      </c>
      <c r="F674" s="18" t="s">
        <v>88</v>
      </c>
      <c r="G674" s="7">
        <f t="shared" si="33"/>
        <v>2015</v>
      </c>
      <c r="H674" s="7">
        <f t="shared" si="34"/>
        <v>11</v>
      </c>
    </row>
    <row r="675" spans="1:8">
      <c r="A675" s="49">
        <v>42313</v>
      </c>
      <c r="B675" s="18" t="s">
        <v>89</v>
      </c>
      <c r="C675" s="18">
        <f t="shared" si="32"/>
        <v>4</v>
      </c>
      <c r="D675" s="7">
        <v>2015</v>
      </c>
      <c r="E675" s="7">
        <v>11</v>
      </c>
      <c r="F675" s="18" t="s">
        <v>88</v>
      </c>
      <c r="G675" s="7">
        <f t="shared" si="33"/>
        <v>2015</v>
      </c>
      <c r="H675" s="7">
        <f t="shared" si="34"/>
        <v>11</v>
      </c>
    </row>
    <row r="676" spans="1:8">
      <c r="A676" s="49">
        <v>42314</v>
      </c>
      <c r="B676" s="18" t="s">
        <v>89</v>
      </c>
      <c r="C676" s="18">
        <f t="shared" si="32"/>
        <v>5</v>
      </c>
      <c r="D676" s="7">
        <v>2015</v>
      </c>
      <c r="E676" s="7">
        <v>11</v>
      </c>
      <c r="F676" s="18" t="s">
        <v>88</v>
      </c>
      <c r="G676" s="7">
        <f t="shared" si="33"/>
        <v>2015</v>
      </c>
      <c r="H676" s="7">
        <f t="shared" si="34"/>
        <v>11</v>
      </c>
    </row>
    <row r="677" spans="1:8">
      <c r="A677" s="49">
        <v>42315</v>
      </c>
      <c r="B677" s="18" t="s">
        <v>90</v>
      </c>
      <c r="C677" s="18">
        <f t="shared" si="32"/>
        <v>6</v>
      </c>
      <c r="D677" s="7">
        <v>2015</v>
      </c>
      <c r="E677" s="7">
        <v>11</v>
      </c>
      <c r="F677" s="18" t="s">
        <v>88</v>
      </c>
      <c r="G677" s="7">
        <f t="shared" si="33"/>
        <v>2015</v>
      </c>
      <c r="H677" s="7">
        <f t="shared" si="34"/>
        <v>11</v>
      </c>
    </row>
    <row r="678" spans="1:8">
      <c r="A678" s="49">
        <v>42316</v>
      </c>
      <c r="B678" s="18" t="s">
        <v>90</v>
      </c>
      <c r="C678" s="18">
        <f t="shared" si="32"/>
        <v>7</v>
      </c>
      <c r="D678" s="7">
        <v>2015</v>
      </c>
      <c r="E678" s="7">
        <v>11</v>
      </c>
      <c r="F678" s="18" t="s">
        <v>88</v>
      </c>
      <c r="G678" s="7">
        <f t="shared" si="33"/>
        <v>2015</v>
      </c>
      <c r="H678" s="7">
        <f t="shared" si="34"/>
        <v>11</v>
      </c>
    </row>
    <row r="679" spans="1:8">
      <c r="A679" s="49">
        <v>42317</v>
      </c>
      <c r="B679" s="18" t="s">
        <v>89</v>
      </c>
      <c r="C679" s="18">
        <f t="shared" si="32"/>
        <v>1</v>
      </c>
      <c r="D679" s="7">
        <v>2015</v>
      </c>
      <c r="E679" s="7">
        <v>11</v>
      </c>
      <c r="F679" s="18" t="s">
        <v>88</v>
      </c>
      <c r="G679" s="7">
        <f t="shared" si="33"/>
        <v>2015</v>
      </c>
      <c r="H679" s="7">
        <f t="shared" si="34"/>
        <v>11</v>
      </c>
    </row>
    <row r="680" spans="1:8">
      <c r="A680" s="49">
        <v>42318</v>
      </c>
      <c r="B680" s="18" t="s">
        <v>89</v>
      </c>
      <c r="C680" s="18">
        <f t="shared" si="32"/>
        <v>2</v>
      </c>
      <c r="D680" s="7">
        <v>2015</v>
      </c>
      <c r="E680" s="7">
        <v>11</v>
      </c>
      <c r="F680" s="18" t="s">
        <v>88</v>
      </c>
      <c r="G680" s="7">
        <f t="shared" si="33"/>
        <v>2015</v>
      </c>
      <c r="H680" s="7">
        <f t="shared" si="34"/>
        <v>11</v>
      </c>
    </row>
    <row r="681" spans="1:8">
      <c r="A681" s="49">
        <v>42319</v>
      </c>
      <c r="B681" s="18" t="s">
        <v>89</v>
      </c>
      <c r="C681" s="18">
        <f t="shared" si="32"/>
        <v>3</v>
      </c>
      <c r="D681" s="7">
        <v>2015</v>
      </c>
      <c r="E681" s="7">
        <v>11</v>
      </c>
      <c r="F681" s="18" t="s">
        <v>88</v>
      </c>
      <c r="G681" s="7">
        <f t="shared" si="33"/>
        <v>2015</v>
      </c>
      <c r="H681" s="7">
        <f t="shared" si="34"/>
        <v>11</v>
      </c>
    </row>
    <row r="682" spans="1:8">
      <c r="A682" s="49">
        <v>42320</v>
      </c>
      <c r="B682" s="18" t="s">
        <v>89</v>
      </c>
      <c r="C682" s="18">
        <f t="shared" si="32"/>
        <v>4</v>
      </c>
      <c r="D682" s="7">
        <v>2015</v>
      </c>
      <c r="E682" s="7">
        <v>11</v>
      </c>
      <c r="F682" s="18" t="s">
        <v>88</v>
      </c>
      <c r="G682" s="7">
        <f t="shared" si="33"/>
        <v>2015</v>
      </c>
      <c r="H682" s="7">
        <f t="shared" si="34"/>
        <v>11</v>
      </c>
    </row>
    <row r="683" spans="1:8">
      <c r="A683" s="49">
        <v>42321</v>
      </c>
      <c r="B683" s="18" t="s">
        <v>89</v>
      </c>
      <c r="C683" s="18">
        <f t="shared" si="32"/>
        <v>5</v>
      </c>
      <c r="D683" s="7">
        <v>2015</v>
      </c>
      <c r="E683" s="7">
        <v>11</v>
      </c>
      <c r="F683" s="18" t="s">
        <v>88</v>
      </c>
      <c r="G683" s="7">
        <f t="shared" si="33"/>
        <v>2015</v>
      </c>
      <c r="H683" s="7">
        <f t="shared" si="34"/>
        <v>11</v>
      </c>
    </row>
    <row r="684" spans="1:8">
      <c r="A684" s="49">
        <v>42322</v>
      </c>
      <c r="B684" s="18" t="s">
        <v>90</v>
      </c>
      <c r="C684" s="18">
        <f t="shared" si="32"/>
        <v>6</v>
      </c>
      <c r="D684" s="7">
        <v>2015</v>
      </c>
      <c r="E684" s="7">
        <v>11</v>
      </c>
      <c r="F684" s="18" t="s">
        <v>88</v>
      </c>
      <c r="G684" s="7">
        <f t="shared" si="33"/>
        <v>2015</v>
      </c>
      <c r="H684" s="7">
        <f t="shared" si="34"/>
        <v>11</v>
      </c>
    </row>
    <row r="685" spans="1:8">
      <c r="A685" s="49">
        <v>42323</v>
      </c>
      <c r="B685" s="18" t="s">
        <v>90</v>
      </c>
      <c r="C685" s="18">
        <f t="shared" si="32"/>
        <v>7</v>
      </c>
      <c r="D685" s="7">
        <v>2015</v>
      </c>
      <c r="E685" s="7">
        <v>11</v>
      </c>
      <c r="F685" s="18" t="s">
        <v>88</v>
      </c>
      <c r="G685" s="7">
        <f t="shared" si="33"/>
        <v>2015</v>
      </c>
      <c r="H685" s="7">
        <f t="shared" si="34"/>
        <v>11</v>
      </c>
    </row>
    <row r="686" spans="1:8">
      <c r="A686" s="49">
        <v>42324</v>
      </c>
      <c r="B686" s="18" t="s">
        <v>89</v>
      </c>
      <c r="C686" s="18">
        <f t="shared" si="32"/>
        <v>1</v>
      </c>
      <c r="D686" s="7">
        <v>2015</v>
      </c>
      <c r="E686" s="7">
        <v>11</v>
      </c>
      <c r="F686" s="18" t="s">
        <v>88</v>
      </c>
      <c r="G686" s="7">
        <f t="shared" si="33"/>
        <v>2015</v>
      </c>
      <c r="H686" s="7">
        <f t="shared" si="34"/>
        <v>11</v>
      </c>
    </row>
    <row r="687" spans="1:8">
      <c r="A687" s="49">
        <v>42325</v>
      </c>
      <c r="B687" s="18" t="s">
        <v>89</v>
      </c>
      <c r="C687" s="18">
        <f t="shared" si="32"/>
        <v>2</v>
      </c>
      <c r="D687" s="7">
        <v>2015</v>
      </c>
      <c r="E687" s="7">
        <v>11</v>
      </c>
      <c r="F687" s="18" t="s">
        <v>88</v>
      </c>
      <c r="G687" s="7">
        <f t="shared" si="33"/>
        <v>2015</v>
      </c>
      <c r="H687" s="7">
        <f t="shared" si="34"/>
        <v>11</v>
      </c>
    </row>
    <row r="688" spans="1:8">
      <c r="A688" s="49">
        <v>42326</v>
      </c>
      <c r="B688" s="18" t="s">
        <v>89</v>
      </c>
      <c r="C688" s="18">
        <f t="shared" si="32"/>
        <v>3</v>
      </c>
      <c r="D688" s="7">
        <v>2015</v>
      </c>
      <c r="E688" s="7">
        <v>11</v>
      </c>
      <c r="F688" s="18" t="s">
        <v>88</v>
      </c>
      <c r="G688" s="7">
        <f t="shared" si="33"/>
        <v>2015</v>
      </c>
      <c r="H688" s="7">
        <f t="shared" si="34"/>
        <v>11</v>
      </c>
    </row>
    <row r="689" spans="1:8">
      <c r="A689" s="49">
        <v>42327</v>
      </c>
      <c r="B689" s="18" t="s">
        <v>89</v>
      </c>
      <c r="C689" s="18">
        <f t="shared" si="32"/>
        <v>4</v>
      </c>
      <c r="D689" s="7">
        <v>2015</v>
      </c>
      <c r="E689" s="7">
        <v>11</v>
      </c>
      <c r="F689" s="18" t="s">
        <v>88</v>
      </c>
      <c r="G689" s="7">
        <f t="shared" si="33"/>
        <v>2015</v>
      </c>
      <c r="H689" s="7">
        <f t="shared" si="34"/>
        <v>11</v>
      </c>
    </row>
    <row r="690" spans="1:8">
      <c r="A690" s="49">
        <v>42328</v>
      </c>
      <c r="B690" s="18" t="s">
        <v>89</v>
      </c>
      <c r="C690" s="18">
        <f t="shared" si="32"/>
        <v>5</v>
      </c>
      <c r="D690" s="7">
        <v>2015</v>
      </c>
      <c r="E690" s="7">
        <v>11</v>
      </c>
      <c r="F690" s="18" t="s">
        <v>88</v>
      </c>
      <c r="G690" s="7">
        <f t="shared" si="33"/>
        <v>2015</v>
      </c>
      <c r="H690" s="7">
        <f t="shared" si="34"/>
        <v>11</v>
      </c>
    </row>
    <row r="691" spans="1:8">
      <c r="A691" s="49">
        <v>42329</v>
      </c>
      <c r="B691" s="18" t="s">
        <v>90</v>
      </c>
      <c r="C691" s="18">
        <f t="shared" si="32"/>
        <v>6</v>
      </c>
      <c r="D691" s="7">
        <v>2015</v>
      </c>
      <c r="E691" s="7">
        <v>11</v>
      </c>
      <c r="F691" s="18" t="s">
        <v>88</v>
      </c>
      <c r="G691" s="7">
        <f t="shared" si="33"/>
        <v>2015</v>
      </c>
      <c r="H691" s="7">
        <f t="shared" si="34"/>
        <v>11</v>
      </c>
    </row>
    <row r="692" spans="1:8">
      <c r="A692" s="49">
        <v>42330</v>
      </c>
      <c r="B692" s="18" t="s">
        <v>90</v>
      </c>
      <c r="C692" s="18">
        <f t="shared" si="32"/>
        <v>7</v>
      </c>
      <c r="D692" s="7">
        <v>2015</v>
      </c>
      <c r="E692" s="7">
        <v>11</v>
      </c>
      <c r="F692" s="18" t="s">
        <v>88</v>
      </c>
      <c r="G692" s="7">
        <f t="shared" si="33"/>
        <v>2015</v>
      </c>
      <c r="H692" s="7">
        <f t="shared" si="34"/>
        <v>11</v>
      </c>
    </row>
    <row r="693" spans="1:8">
      <c r="A693" s="49">
        <v>42331</v>
      </c>
      <c r="B693" s="18" t="s">
        <v>89</v>
      </c>
      <c r="C693" s="18">
        <f t="shared" si="32"/>
        <v>1</v>
      </c>
      <c r="D693" s="7">
        <v>2015</v>
      </c>
      <c r="E693" s="7">
        <v>11</v>
      </c>
      <c r="F693" s="18" t="s">
        <v>88</v>
      </c>
      <c r="G693" s="7">
        <f t="shared" si="33"/>
        <v>2015</v>
      </c>
      <c r="H693" s="7">
        <f t="shared" si="34"/>
        <v>11</v>
      </c>
    </row>
    <row r="694" spans="1:8">
      <c r="A694" s="49">
        <v>42332</v>
      </c>
      <c r="B694" s="18" t="s">
        <v>89</v>
      </c>
      <c r="C694" s="18">
        <f t="shared" si="32"/>
        <v>2</v>
      </c>
      <c r="D694" s="7">
        <v>2015</v>
      </c>
      <c r="E694" s="7">
        <v>11</v>
      </c>
      <c r="F694" s="18" t="s">
        <v>94</v>
      </c>
      <c r="G694" s="7">
        <f t="shared" si="33"/>
        <v>2015</v>
      </c>
      <c r="H694" s="7">
        <f t="shared" si="34"/>
        <v>11</v>
      </c>
    </row>
    <row r="695" spans="1:8">
      <c r="A695" s="49">
        <v>42333</v>
      </c>
      <c r="B695" s="18" t="s">
        <v>89</v>
      </c>
      <c r="C695" s="18">
        <f t="shared" si="32"/>
        <v>3</v>
      </c>
      <c r="D695" s="7">
        <v>2015</v>
      </c>
      <c r="E695" s="7">
        <v>12</v>
      </c>
      <c r="F695" s="18" t="s">
        <v>88</v>
      </c>
      <c r="G695" s="7">
        <f t="shared" si="33"/>
        <v>2015</v>
      </c>
      <c r="H695" s="7">
        <f t="shared" si="34"/>
        <v>11</v>
      </c>
    </row>
    <row r="696" spans="1:8">
      <c r="A696" s="49">
        <v>42334</v>
      </c>
      <c r="B696" s="18" t="s">
        <v>89</v>
      </c>
      <c r="C696" s="18">
        <f t="shared" si="32"/>
        <v>4</v>
      </c>
      <c r="D696" s="7">
        <v>2015</v>
      </c>
      <c r="E696" s="7">
        <v>12</v>
      </c>
      <c r="F696" s="18" t="s">
        <v>88</v>
      </c>
      <c r="G696" s="7">
        <f t="shared" si="33"/>
        <v>2015</v>
      </c>
      <c r="H696" s="7">
        <f t="shared" si="34"/>
        <v>11</v>
      </c>
    </row>
    <row r="697" spans="1:8">
      <c r="A697" s="49">
        <v>42335</v>
      </c>
      <c r="B697" s="18" t="s">
        <v>89</v>
      </c>
      <c r="C697" s="18">
        <f t="shared" si="32"/>
        <v>5</v>
      </c>
      <c r="D697" s="7">
        <v>2015</v>
      </c>
      <c r="E697" s="7">
        <v>12</v>
      </c>
      <c r="F697" s="18" t="s">
        <v>88</v>
      </c>
      <c r="G697" s="7">
        <f t="shared" si="33"/>
        <v>2015</v>
      </c>
      <c r="H697" s="7">
        <f t="shared" si="34"/>
        <v>11</v>
      </c>
    </row>
    <row r="698" spans="1:8">
      <c r="A698" s="49">
        <v>42336</v>
      </c>
      <c r="B698" s="18" t="s">
        <v>90</v>
      </c>
      <c r="C698" s="18">
        <f t="shared" si="32"/>
        <v>6</v>
      </c>
      <c r="D698" s="7">
        <v>2015</v>
      </c>
      <c r="E698" s="7">
        <v>12</v>
      </c>
      <c r="F698" s="18" t="s">
        <v>88</v>
      </c>
      <c r="G698" s="7">
        <f t="shared" si="33"/>
        <v>2015</v>
      </c>
      <c r="H698" s="7">
        <f t="shared" si="34"/>
        <v>11</v>
      </c>
    </row>
    <row r="699" spans="1:8">
      <c r="A699" s="49">
        <v>42337</v>
      </c>
      <c r="B699" s="18" t="s">
        <v>90</v>
      </c>
      <c r="C699" s="18">
        <f t="shared" si="32"/>
        <v>7</v>
      </c>
      <c r="D699" s="7">
        <v>2015</v>
      </c>
      <c r="E699" s="7">
        <v>12</v>
      </c>
      <c r="F699" s="18" t="s">
        <v>88</v>
      </c>
      <c r="G699" s="7">
        <f t="shared" si="33"/>
        <v>2015</v>
      </c>
      <c r="H699" s="7">
        <f t="shared" si="34"/>
        <v>11</v>
      </c>
    </row>
    <row r="700" spans="1:8">
      <c r="A700" s="49">
        <v>42338</v>
      </c>
      <c r="B700" s="18" t="s">
        <v>89</v>
      </c>
      <c r="C700" s="18">
        <f t="shared" si="32"/>
        <v>1</v>
      </c>
      <c r="D700" s="7">
        <v>2015</v>
      </c>
      <c r="E700" s="7">
        <v>12</v>
      </c>
      <c r="F700" s="18" t="s">
        <v>88</v>
      </c>
      <c r="G700" s="7">
        <f t="shared" si="33"/>
        <v>2015</v>
      </c>
      <c r="H700" s="7">
        <f t="shared" si="34"/>
        <v>11</v>
      </c>
    </row>
    <row r="701" spans="1:8">
      <c r="A701" s="49">
        <v>42339</v>
      </c>
      <c r="B701" s="18" t="s">
        <v>89</v>
      </c>
      <c r="C701" s="18">
        <f t="shared" si="32"/>
        <v>2</v>
      </c>
      <c r="D701" s="7">
        <v>2015</v>
      </c>
      <c r="E701" s="7">
        <v>12</v>
      </c>
      <c r="F701" s="18" t="s">
        <v>88</v>
      </c>
      <c r="G701" s="7">
        <f t="shared" si="33"/>
        <v>2015</v>
      </c>
      <c r="H701" s="7">
        <f t="shared" si="34"/>
        <v>12</v>
      </c>
    </row>
    <row r="702" spans="1:8">
      <c r="A702" s="49">
        <v>42340</v>
      </c>
      <c r="B702" s="18" t="s">
        <v>89</v>
      </c>
      <c r="C702" s="18">
        <f t="shared" si="32"/>
        <v>3</v>
      </c>
      <c r="D702" s="7">
        <v>2015</v>
      </c>
      <c r="E702" s="7">
        <v>12</v>
      </c>
      <c r="F702" s="18" t="s">
        <v>88</v>
      </c>
      <c r="G702" s="7">
        <f t="shared" si="33"/>
        <v>2015</v>
      </c>
      <c r="H702" s="7">
        <f t="shared" si="34"/>
        <v>12</v>
      </c>
    </row>
    <row r="703" spans="1:8">
      <c r="A703" s="49">
        <v>42341</v>
      </c>
      <c r="B703" s="18" t="s">
        <v>89</v>
      </c>
      <c r="C703" s="18">
        <f t="shared" si="32"/>
        <v>4</v>
      </c>
      <c r="D703" s="7">
        <v>2015</v>
      </c>
      <c r="E703" s="7">
        <v>12</v>
      </c>
      <c r="F703" s="18" t="s">
        <v>88</v>
      </c>
      <c r="G703" s="7">
        <f t="shared" si="33"/>
        <v>2015</v>
      </c>
      <c r="H703" s="7">
        <f t="shared" si="34"/>
        <v>12</v>
      </c>
    </row>
    <row r="704" spans="1:8">
      <c r="A704" s="49">
        <v>42342</v>
      </c>
      <c r="B704" s="18" t="s">
        <v>89</v>
      </c>
      <c r="C704" s="18">
        <f t="shared" si="32"/>
        <v>5</v>
      </c>
      <c r="D704" s="7">
        <v>2015</v>
      </c>
      <c r="E704" s="7">
        <v>12</v>
      </c>
      <c r="F704" s="18" t="s">
        <v>88</v>
      </c>
      <c r="G704" s="7">
        <f t="shared" si="33"/>
        <v>2015</v>
      </c>
      <c r="H704" s="7">
        <f t="shared" si="34"/>
        <v>12</v>
      </c>
    </row>
    <row r="705" spans="1:8">
      <c r="A705" s="49">
        <v>42343</v>
      </c>
      <c r="B705" s="18" t="s">
        <v>90</v>
      </c>
      <c r="C705" s="18">
        <f t="shared" si="32"/>
        <v>6</v>
      </c>
      <c r="D705" s="7">
        <v>2015</v>
      </c>
      <c r="E705" s="7">
        <v>12</v>
      </c>
      <c r="F705" s="18" t="s">
        <v>88</v>
      </c>
      <c r="G705" s="7">
        <f t="shared" si="33"/>
        <v>2015</v>
      </c>
      <c r="H705" s="7">
        <f t="shared" si="34"/>
        <v>12</v>
      </c>
    </row>
    <row r="706" spans="1:8">
      <c r="A706" s="49">
        <v>42344</v>
      </c>
      <c r="B706" s="18" t="s">
        <v>90</v>
      </c>
      <c r="C706" s="18">
        <f t="shared" ref="C706:C769" si="35">WEEKDAY(A706,2)</f>
        <v>7</v>
      </c>
      <c r="D706" s="7">
        <v>2015</v>
      </c>
      <c r="E706" s="7">
        <v>12</v>
      </c>
      <c r="F706" s="18" t="s">
        <v>88</v>
      </c>
      <c r="G706" s="7">
        <f t="shared" ref="G706:G769" si="36">YEAR(A706)</f>
        <v>2015</v>
      </c>
      <c r="H706" s="7">
        <f t="shared" ref="H706:H769" si="37">MONTH(A706)</f>
        <v>12</v>
      </c>
    </row>
    <row r="707" spans="1:8">
      <c r="A707" s="49">
        <v>42345</v>
      </c>
      <c r="B707" s="18" t="s">
        <v>89</v>
      </c>
      <c r="C707" s="18">
        <f t="shared" si="35"/>
        <v>1</v>
      </c>
      <c r="D707" s="7">
        <v>2015</v>
      </c>
      <c r="E707" s="7">
        <v>12</v>
      </c>
      <c r="F707" s="18" t="s">
        <v>88</v>
      </c>
      <c r="G707" s="7">
        <f t="shared" si="36"/>
        <v>2015</v>
      </c>
      <c r="H707" s="7">
        <f t="shared" si="37"/>
        <v>12</v>
      </c>
    </row>
    <row r="708" spans="1:8">
      <c r="A708" s="49">
        <v>42346</v>
      </c>
      <c r="B708" s="18" t="s">
        <v>89</v>
      </c>
      <c r="C708" s="18">
        <f t="shared" si="35"/>
        <v>2</v>
      </c>
      <c r="D708" s="7">
        <v>2015</v>
      </c>
      <c r="E708" s="7">
        <v>12</v>
      </c>
      <c r="F708" s="18" t="s">
        <v>88</v>
      </c>
      <c r="G708" s="7">
        <f t="shared" si="36"/>
        <v>2015</v>
      </c>
      <c r="H708" s="7">
        <f t="shared" si="37"/>
        <v>12</v>
      </c>
    </row>
    <row r="709" spans="1:8">
      <c r="A709" s="49">
        <v>42347</v>
      </c>
      <c r="B709" s="18" t="s">
        <v>89</v>
      </c>
      <c r="C709" s="18">
        <f t="shared" si="35"/>
        <v>3</v>
      </c>
      <c r="D709" s="7">
        <v>2015</v>
      </c>
      <c r="E709" s="7">
        <v>12</v>
      </c>
      <c r="F709" s="18" t="s">
        <v>88</v>
      </c>
      <c r="G709" s="7">
        <f t="shared" si="36"/>
        <v>2015</v>
      </c>
      <c r="H709" s="7">
        <f t="shared" si="37"/>
        <v>12</v>
      </c>
    </row>
    <row r="710" spans="1:8">
      <c r="A710" s="49">
        <v>42348</v>
      </c>
      <c r="B710" s="18" t="s">
        <v>89</v>
      </c>
      <c r="C710" s="18">
        <f t="shared" si="35"/>
        <v>4</v>
      </c>
      <c r="D710" s="7">
        <v>2015</v>
      </c>
      <c r="E710" s="7">
        <v>12</v>
      </c>
      <c r="F710" s="18" t="s">
        <v>88</v>
      </c>
      <c r="G710" s="7">
        <f t="shared" si="36"/>
        <v>2015</v>
      </c>
      <c r="H710" s="7">
        <f t="shared" si="37"/>
        <v>12</v>
      </c>
    </row>
    <row r="711" spans="1:8">
      <c r="A711" s="49">
        <v>42349</v>
      </c>
      <c r="B711" s="18" t="s">
        <v>89</v>
      </c>
      <c r="C711" s="18">
        <f t="shared" si="35"/>
        <v>5</v>
      </c>
      <c r="D711" s="7">
        <v>2015</v>
      </c>
      <c r="E711" s="7">
        <v>12</v>
      </c>
      <c r="F711" s="18" t="s">
        <v>88</v>
      </c>
      <c r="G711" s="7">
        <f t="shared" si="36"/>
        <v>2015</v>
      </c>
      <c r="H711" s="7">
        <f t="shared" si="37"/>
        <v>12</v>
      </c>
    </row>
    <row r="712" spans="1:8">
      <c r="A712" s="49">
        <v>42350</v>
      </c>
      <c r="B712" s="18" t="s">
        <v>90</v>
      </c>
      <c r="C712" s="18">
        <f t="shared" si="35"/>
        <v>6</v>
      </c>
      <c r="D712" s="7">
        <v>2015</v>
      </c>
      <c r="E712" s="7">
        <v>12</v>
      </c>
      <c r="F712" s="18" t="s">
        <v>88</v>
      </c>
      <c r="G712" s="7">
        <f t="shared" si="36"/>
        <v>2015</v>
      </c>
      <c r="H712" s="7">
        <f t="shared" si="37"/>
        <v>12</v>
      </c>
    </row>
    <row r="713" spans="1:8">
      <c r="A713" s="49">
        <v>42351</v>
      </c>
      <c r="B713" s="18" t="s">
        <v>90</v>
      </c>
      <c r="C713" s="18">
        <f t="shared" si="35"/>
        <v>7</v>
      </c>
      <c r="D713" s="7">
        <v>2015</v>
      </c>
      <c r="E713" s="7">
        <v>12</v>
      </c>
      <c r="F713" s="18" t="s">
        <v>88</v>
      </c>
      <c r="G713" s="7">
        <f t="shared" si="36"/>
        <v>2015</v>
      </c>
      <c r="H713" s="7">
        <f t="shared" si="37"/>
        <v>12</v>
      </c>
    </row>
    <row r="714" spans="1:8">
      <c r="A714" s="49">
        <v>42352</v>
      </c>
      <c r="B714" s="18" t="s">
        <v>89</v>
      </c>
      <c r="C714" s="18">
        <f t="shared" si="35"/>
        <v>1</v>
      </c>
      <c r="D714" s="7">
        <v>2015</v>
      </c>
      <c r="E714" s="7">
        <v>12</v>
      </c>
      <c r="F714" s="18" t="s">
        <v>88</v>
      </c>
      <c r="G714" s="7">
        <f t="shared" si="36"/>
        <v>2015</v>
      </c>
      <c r="H714" s="7">
        <f t="shared" si="37"/>
        <v>12</v>
      </c>
    </row>
    <row r="715" spans="1:8">
      <c r="A715" s="49">
        <v>42353</v>
      </c>
      <c r="B715" s="18" t="s">
        <v>89</v>
      </c>
      <c r="C715" s="18">
        <f t="shared" si="35"/>
        <v>2</v>
      </c>
      <c r="D715" s="7">
        <v>2015</v>
      </c>
      <c r="E715" s="7">
        <v>12</v>
      </c>
      <c r="F715" s="18" t="s">
        <v>88</v>
      </c>
      <c r="G715" s="7">
        <f t="shared" si="36"/>
        <v>2015</v>
      </c>
      <c r="H715" s="7">
        <f t="shared" si="37"/>
        <v>12</v>
      </c>
    </row>
    <row r="716" spans="1:8">
      <c r="A716" s="49">
        <v>42354</v>
      </c>
      <c r="B716" s="18" t="s">
        <v>89</v>
      </c>
      <c r="C716" s="18">
        <f t="shared" si="35"/>
        <v>3</v>
      </c>
      <c r="D716" s="7">
        <v>2015</v>
      </c>
      <c r="E716" s="7">
        <v>12</v>
      </c>
      <c r="F716" s="18" t="s">
        <v>88</v>
      </c>
      <c r="G716" s="7">
        <f t="shared" si="36"/>
        <v>2015</v>
      </c>
      <c r="H716" s="7">
        <f t="shared" si="37"/>
        <v>12</v>
      </c>
    </row>
    <row r="717" spans="1:8">
      <c r="A717" s="49">
        <v>42355</v>
      </c>
      <c r="B717" s="18" t="s">
        <v>89</v>
      </c>
      <c r="C717" s="18">
        <f t="shared" si="35"/>
        <v>4</v>
      </c>
      <c r="D717" s="7">
        <v>2015</v>
      </c>
      <c r="E717" s="7">
        <v>12</v>
      </c>
      <c r="F717" s="18" t="s">
        <v>88</v>
      </c>
      <c r="G717" s="7">
        <f t="shared" si="36"/>
        <v>2015</v>
      </c>
      <c r="H717" s="7">
        <f t="shared" si="37"/>
        <v>12</v>
      </c>
    </row>
    <row r="718" spans="1:8">
      <c r="A718" s="49">
        <v>42356</v>
      </c>
      <c r="B718" s="18" t="s">
        <v>89</v>
      </c>
      <c r="C718" s="18">
        <f t="shared" si="35"/>
        <v>5</v>
      </c>
      <c r="D718" s="7">
        <v>2015</v>
      </c>
      <c r="E718" s="7">
        <v>12</v>
      </c>
      <c r="F718" s="18" t="s">
        <v>88</v>
      </c>
      <c r="G718" s="7">
        <f t="shared" si="36"/>
        <v>2015</v>
      </c>
      <c r="H718" s="7">
        <f t="shared" si="37"/>
        <v>12</v>
      </c>
    </row>
    <row r="719" spans="1:8">
      <c r="A719" s="49">
        <v>42357</v>
      </c>
      <c r="B719" s="18" t="s">
        <v>90</v>
      </c>
      <c r="C719" s="18">
        <f t="shared" si="35"/>
        <v>6</v>
      </c>
      <c r="D719" s="7">
        <v>2015</v>
      </c>
      <c r="E719" s="7">
        <v>12</v>
      </c>
      <c r="F719" s="18" t="s">
        <v>88</v>
      </c>
      <c r="G719" s="7">
        <f t="shared" si="36"/>
        <v>2015</v>
      </c>
      <c r="H719" s="7">
        <f t="shared" si="37"/>
        <v>12</v>
      </c>
    </row>
    <row r="720" spans="1:8">
      <c r="A720" s="49">
        <v>42358</v>
      </c>
      <c r="B720" s="18" t="s">
        <v>90</v>
      </c>
      <c r="C720" s="18">
        <f t="shared" si="35"/>
        <v>7</v>
      </c>
      <c r="D720" s="7">
        <v>2015</v>
      </c>
      <c r="E720" s="7">
        <v>12</v>
      </c>
      <c r="F720" s="18" t="s">
        <v>88</v>
      </c>
      <c r="G720" s="7">
        <f t="shared" si="36"/>
        <v>2015</v>
      </c>
      <c r="H720" s="7">
        <f t="shared" si="37"/>
        <v>12</v>
      </c>
    </row>
    <row r="721" spans="1:8">
      <c r="A721" s="49">
        <v>42359</v>
      </c>
      <c r="B721" s="18" t="s">
        <v>89</v>
      </c>
      <c r="C721" s="18">
        <f t="shared" si="35"/>
        <v>1</v>
      </c>
      <c r="D721" s="7">
        <v>2015</v>
      </c>
      <c r="E721" s="7">
        <v>12</v>
      </c>
      <c r="F721" s="18" t="s">
        <v>88</v>
      </c>
      <c r="G721" s="7">
        <f t="shared" si="36"/>
        <v>2015</v>
      </c>
      <c r="H721" s="7">
        <f t="shared" si="37"/>
        <v>12</v>
      </c>
    </row>
    <row r="722" spans="1:8">
      <c r="A722" s="49">
        <v>42360</v>
      </c>
      <c r="B722" s="18" t="s">
        <v>89</v>
      </c>
      <c r="C722" s="18">
        <f t="shared" si="35"/>
        <v>2</v>
      </c>
      <c r="D722" s="7">
        <v>2015</v>
      </c>
      <c r="E722" s="7">
        <v>12</v>
      </c>
      <c r="F722" s="18" t="s">
        <v>88</v>
      </c>
      <c r="G722" s="7">
        <f t="shared" si="36"/>
        <v>2015</v>
      </c>
      <c r="H722" s="7">
        <f t="shared" si="37"/>
        <v>12</v>
      </c>
    </row>
    <row r="723" spans="1:8">
      <c r="A723" s="49">
        <v>42361</v>
      </c>
      <c r="B723" s="18" t="s">
        <v>89</v>
      </c>
      <c r="C723" s="18">
        <f t="shared" si="35"/>
        <v>3</v>
      </c>
      <c r="D723" s="7">
        <v>2015</v>
      </c>
      <c r="E723" s="7">
        <v>12</v>
      </c>
      <c r="F723" s="18" t="s">
        <v>88</v>
      </c>
      <c r="G723" s="7">
        <f t="shared" si="36"/>
        <v>2015</v>
      </c>
      <c r="H723" s="7">
        <f t="shared" si="37"/>
        <v>12</v>
      </c>
    </row>
    <row r="724" spans="1:8">
      <c r="A724" s="49">
        <v>42362</v>
      </c>
      <c r="B724" s="18" t="s">
        <v>89</v>
      </c>
      <c r="C724" s="18">
        <f t="shared" si="35"/>
        <v>4</v>
      </c>
      <c r="D724" s="7">
        <v>2015</v>
      </c>
      <c r="E724" s="7">
        <v>12</v>
      </c>
      <c r="F724" s="18" t="s">
        <v>88</v>
      </c>
      <c r="G724" s="7">
        <f t="shared" si="36"/>
        <v>2015</v>
      </c>
      <c r="H724" s="7">
        <f t="shared" si="37"/>
        <v>12</v>
      </c>
    </row>
    <row r="725" spans="1:8">
      <c r="A725" s="49">
        <v>42363</v>
      </c>
      <c r="B725" s="18" t="s">
        <v>89</v>
      </c>
      <c r="C725" s="18">
        <f t="shared" si="35"/>
        <v>5</v>
      </c>
      <c r="D725" s="7">
        <v>2015</v>
      </c>
      <c r="E725" s="7">
        <v>12</v>
      </c>
      <c r="F725" s="18" t="s">
        <v>94</v>
      </c>
      <c r="G725" s="7">
        <f t="shared" si="36"/>
        <v>2015</v>
      </c>
      <c r="H725" s="7">
        <f t="shared" si="37"/>
        <v>12</v>
      </c>
    </row>
    <row r="726" spans="1:8">
      <c r="A726" s="49">
        <v>42364</v>
      </c>
      <c r="B726" s="18" t="s">
        <v>90</v>
      </c>
      <c r="C726" s="18">
        <f t="shared" si="35"/>
        <v>6</v>
      </c>
      <c r="D726" s="7">
        <v>2016</v>
      </c>
      <c r="E726" s="7">
        <v>1</v>
      </c>
      <c r="F726" s="18" t="s">
        <v>88</v>
      </c>
      <c r="G726" s="7">
        <f t="shared" si="36"/>
        <v>2015</v>
      </c>
      <c r="H726" s="7">
        <f t="shared" si="37"/>
        <v>12</v>
      </c>
    </row>
    <row r="727" spans="1:8">
      <c r="A727" s="49">
        <v>42365</v>
      </c>
      <c r="B727" s="18" t="s">
        <v>90</v>
      </c>
      <c r="C727" s="18">
        <f t="shared" si="35"/>
        <v>7</v>
      </c>
      <c r="D727" s="7">
        <v>2016</v>
      </c>
      <c r="E727" s="7">
        <v>1</v>
      </c>
      <c r="F727" s="18" t="s">
        <v>88</v>
      </c>
      <c r="G727" s="7">
        <f t="shared" si="36"/>
        <v>2015</v>
      </c>
      <c r="H727" s="7">
        <f t="shared" si="37"/>
        <v>12</v>
      </c>
    </row>
    <row r="728" spans="1:8">
      <c r="A728" s="49">
        <v>42366</v>
      </c>
      <c r="B728" s="18" t="s">
        <v>89</v>
      </c>
      <c r="C728" s="18">
        <f t="shared" si="35"/>
        <v>1</v>
      </c>
      <c r="D728" s="7">
        <v>2016</v>
      </c>
      <c r="E728" s="7">
        <v>1</v>
      </c>
      <c r="F728" s="18" t="s">
        <v>88</v>
      </c>
      <c r="G728" s="7">
        <f t="shared" si="36"/>
        <v>2015</v>
      </c>
      <c r="H728" s="7">
        <f t="shared" si="37"/>
        <v>12</v>
      </c>
    </row>
    <row r="729" spans="1:8">
      <c r="A729" s="49">
        <v>42367</v>
      </c>
      <c r="B729" s="18" t="s">
        <v>89</v>
      </c>
      <c r="C729" s="18">
        <f t="shared" si="35"/>
        <v>2</v>
      </c>
      <c r="D729" s="7">
        <v>2016</v>
      </c>
      <c r="E729" s="7">
        <v>1</v>
      </c>
      <c r="F729" s="18" t="s">
        <v>88</v>
      </c>
      <c r="G729" s="7">
        <f t="shared" si="36"/>
        <v>2015</v>
      </c>
      <c r="H729" s="7">
        <f t="shared" si="37"/>
        <v>12</v>
      </c>
    </row>
    <row r="730" spans="1:8">
      <c r="A730" s="49">
        <v>42368</v>
      </c>
      <c r="B730" s="18" t="s">
        <v>89</v>
      </c>
      <c r="C730" s="18">
        <f t="shared" si="35"/>
        <v>3</v>
      </c>
      <c r="D730" s="7">
        <v>2016</v>
      </c>
      <c r="E730" s="7">
        <v>1</v>
      </c>
      <c r="F730" s="18" t="s">
        <v>88</v>
      </c>
      <c r="G730" s="7">
        <f t="shared" si="36"/>
        <v>2015</v>
      </c>
      <c r="H730" s="7">
        <f t="shared" si="37"/>
        <v>12</v>
      </c>
    </row>
    <row r="731" spans="1:8">
      <c r="A731" s="49">
        <v>42369</v>
      </c>
      <c r="B731" s="18" t="s">
        <v>89</v>
      </c>
      <c r="C731" s="18">
        <f t="shared" si="35"/>
        <v>4</v>
      </c>
      <c r="D731" s="7">
        <v>2016</v>
      </c>
      <c r="E731" s="7">
        <v>1</v>
      </c>
      <c r="F731" s="18" t="s">
        <v>88</v>
      </c>
      <c r="G731" s="7">
        <f t="shared" si="36"/>
        <v>2015</v>
      </c>
      <c r="H731" s="7">
        <f t="shared" si="37"/>
        <v>12</v>
      </c>
    </row>
    <row r="732" spans="1:8">
      <c r="A732" s="49">
        <v>42370</v>
      </c>
      <c r="B732" s="18" t="s">
        <v>87</v>
      </c>
      <c r="C732" s="18">
        <f t="shared" si="35"/>
        <v>5</v>
      </c>
      <c r="D732" s="7">
        <v>2016</v>
      </c>
      <c r="E732" s="7">
        <v>1</v>
      </c>
      <c r="F732" s="18" t="s">
        <v>88</v>
      </c>
      <c r="G732" s="7">
        <f t="shared" si="36"/>
        <v>2016</v>
      </c>
      <c r="H732" s="7">
        <f t="shared" si="37"/>
        <v>1</v>
      </c>
    </row>
    <row r="733" spans="1:8">
      <c r="A733" s="49">
        <v>42371</v>
      </c>
      <c r="B733" s="18" t="s">
        <v>90</v>
      </c>
      <c r="C733" s="18">
        <f t="shared" si="35"/>
        <v>6</v>
      </c>
      <c r="D733" s="7">
        <v>2016</v>
      </c>
      <c r="E733" s="7">
        <v>1</v>
      </c>
      <c r="F733" s="18" t="s">
        <v>88</v>
      </c>
      <c r="G733" s="7">
        <f t="shared" si="36"/>
        <v>2016</v>
      </c>
      <c r="H733" s="7">
        <f t="shared" si="37"/>
        <v>1</v>
      </c>
    </row>
    <row r="734" spans="1:8">
      <c r="A734" s="49">
        <v>42372</v>
      </c>
      <c r="B734" s="18" t="s">
        <v>90</v>
      </c>
      <c r="C734" s="18">
        <f t="shared" si="35"/>
        <v>7</v>
      </c>
      <c r="D734" s="7">
        <v>2016</v>
      </c>
      <c r="E734" s="7">
        <v>1</v>
      </c>
      <c r="F734" s="18" t="s">
        <v>88</v>
      </c>
      <c r="G734" s="7">
        <f t="shared" si="36"/>
        <v>2016</v>
      </c>
      <c r="H734" s="7">
        <f t="shared" si="37"/>
        <v>1</v>
      </c>
    </row>
    <row r="735" spans="1:8">
      <c r="A735" s="49">
        <v>42373</v>
      </c>
      <c r="B735" s="18" t="s">
        <v>89</v>
      </c>
      <c r="C735" s="18">
        <f t="shared" si="35"/>
        <v>1</v>
      </c>
      <c r="D735" s="7">
        <v>2016</v>
      </c>
      <c r="E735" s="7">
        <v>1</v>
      </c>
      <c r="F735" s="18" t="s">
        <v>88</v>
      </c>
      <c r="G735" s="7">
        <f t="shared" si="36"/>
        <v>2016</v>
      </c>
      <c r="H735" s="7">
        <f t="shared" si="37"/>
        <v>1</v>
      </c>
    </row>
    <row r="736" spans="1:8">
      <c r="A736" s="49">
        <v>42374</v>
      </c>
      <c r="B736" s="18" t="s">
        <v>89</v>
      </c>
      <c r="C736" s="18">
        <f t="shared" si="35"/>
        <v>2</v>
      </c>
      <c r="D736" s="7">
        <v>2016</v>
      </c>
      <c r="E736" s="7">
        <v>1</v>
      </c>
      <c r="F736" s="18" t="s">
        <v>88</v>
      </c>
      <c r="G736" s="7">
        <f t="shared" si="36"/>
        <v>2016</v>
      </c>
      <c r="H736" s="7">
        <f t="shared" si="37"/>
        <v>1</v>
      </c>
    </row>
    <row r="737" spans="1:8">
      <c r="A737" s="49">
        <v>42375</v>
      </c>
      <c r="B737" s="18" t="s">
        <v>89</v>
      </c>
      <c r="C737" s="18">
        <f t="shared" si="35"/>
        <v>3</v>
      </c>
      <c r="D737" s="7">
        <v>2016</v>
      </c>
      <c r="E737" s="7">
        <v>1</v>
      </c>
      <c r="F737" s="18" t="s">
        <v>88</v>
      </c>
      <c r="G737" s="7">
        <f t="shared" si="36"/>
        <v>2016</v>
      </c>
      <c r="H737" s="7">
        <f t="shared" si="37"/>
        <v>1</v>
      </c>
    </row>
    <row r="738" spans="1:8">
      <c r="A738" s="49">
        <v>42376</v>
      </c>
      <c r="B738" s="18" t="s">
        <v>89</v>
      </c>
      <c r="C738" s="18">
        <f t="shared" si="35"/>
        <v>4</v>
      </c>
      <c r="D738" s="7">
        <v>2016</v>
      </c>
      <c r="E738" s="7">
        <v>1</v>
      </c>
      <c r="F738" s="18" t="s">
        <v>88</v>
      </c>
      <c r="G738" s="7">
        <f t="shared" si="36"/>
        <v>2016</v>
      </c>
      <c r="H738" s="7">
        <f t="shared" si="37"/>
        <v>1</v>
      </c>
    </row>
    <row r="739" spans="1:8">
      <c r="A739" s="49">
        <v>42377</v>
      </c>
      <c r="B739" s="18" t="s">
        <v>89</v>
      </c>
      <c r="C739" s="18">
        <f t="shared" si="35"/>
        <v>5</v>
      </c>
      <c r="D739" s="7">
        <v>2016</v>
      </c>
      <c r="E739" s="7">
        <v>1</v>
      </c>
      <c r="F739" s="18" t="s">
        <v>88</v>
      </c>
      <c r="G739" s="7">
        <f t="shared" si="36"/>
        <v>2016</v>
      </c>
      <c r="H739" s="7">
        <f t="shared" si="37"/>
        <v>1</v>
      </c>
    </row>
    <row r="740" spans="1:8">
      <c r="A740" s="49">
        <v>42378</v>
      </c>
      <c r="B740" s="18" t="s">
        <v>90</v>
      </c>
      <c r="C740" s="18">
        <f t="shared" si="35"/>
        <v>6</v>
      </c>
      <c r="D740" s="7">
        <v>2016</v>
      </c>
      <c r="E740" s="7">
        <v>1</v>
      </c>
      <c r="F740" s="18" t="s">
        <v>88</v>
      </c>
      <c r="G740" s="7">
        <f t="shared" si="36"/>
        <v>2016</v>
      </c>
      <c r="H740" s="7">
        <f t="shared" si="37"/>
        <v>1</v>
      </c>
    </row>
    <row r="741" spans="1:8">
      <c r="A741" s="49">
        <v>42379</v>
      </c>
      <c r="B741" s="18" t="s">
        <v>90</v>
      </c>
      <c r="C741" s="18">
        <f t="shared" si="35"/>
        <v>7</v>
      </c>
      <c r="D741" s="7">
        <v>2016</v>
      </c>
      <c r="E741" s="7">
        <v>1</v>
      </c>
      <c r="F741" s="18" t="s">
        <v>88</v>
      </c>
      <c r="G741" s="7">
        <f t="shared" si="36"/>
        <v>2016</v>
      </c>
      <c r="H741" s="7">
        <f t="shared" si="37"/>
        <v>1</v>
      </c>
    </row>
    <row r="742" spans="1:8">
      <c r="A742" s="49">
        <v>42380</v>
      </c>
      <c r="B742" s="18" t="s">
        <v>89</v>
      </c>
      <c r="C742" s="18">
        <f t="shared" si="35"/>
        <v>1</v>
      </c>
      <c r="D742" s="7">
        <v>2016</v>
      </c>
      <c r="E742" s="7">
        <v>1</v>
      </c>
      <c r="F742" s="18" t="s">
        <v>88</v>
      </c>
      <c r="G742" s="7">
        <f t="shared" si="36"/>
        <v>2016</v>
      </c>
      <c r="H742" s="7">
        <f t="shared" si="37"/>
        <v>1</v>
      </c>
    </row>
    <row r="743" spans="1:8">
      <c r="A743" s="49">
        <v>42381</v>
      </c>
      <c r="B743" s="18" t="s">
        <v>89</v>
      </c>
      <c r="C743" s="18">
        <f t="shared" si="35"/>
        <v>2</v>
      </c>
      <c r="D743" s="7">
        <v>2016</v>
      </c>
      <c r="E743" s="7">
        <v>1</v>
      </c>
      <c r="F743" s="18" t="s">
        <v>88</v>
      </c>
      <c r="G743" s="7">
        <f t="shared" si="36"/>
        <v>2016</v>
      </c>
      <c r="H743" s="7">
        <f t="shared" si="37"/>
        <v>1</v>
      </c>
    </row>
    <row r="744" spans="1:8">
      <c r="A744" s="49">
        <v>42382</v>
      </c>
      <c r="B744" s="18" t="s">
        <v>89</v>
      </c>
      <c r="C744" s="18">
        <f t="shared" si="35"/>
        <v>3</v>
      </c>
      <c r="D744" s="7">
        <v>2016</v>
      </c>
      <c r="E744" s="7">
        <v>1</v>
      </c>
      <c r="F744" s="18" t="s">
        <v>88</v>
      </c>
      <c r="G744" s="7">
        <f t="shared" si="36"/>
        <v>2016</v>
      </c>
      <c r="H744" s="7">
        <f t="shared" si="37"/>
        <v>1</v>
      </c>
    </row>
    <row r="745" spans="1:8">
      <c r="A745" s="49">
        <v>42383</v>
      </c>
      <c r="B745" s="18" t="s">
        <v>89</v>
      </c>
      <c r="C745" s="18">
        <f t="shared" si="35"/>
        <v>4</v>
      </c>
      <c r="D745" s="7">
        <v>2016</v>
      </c>
      <c r="E745" s="7">
        <v>1</v>
      </c>
      <c r="F745" s="18" t="s">
        <v>88</v>
      </c>
      <c r="G745" s="7">
        <f t="shared" si="36"/>
        <v>2016</v>
      </c>
      <c r="H745" s="7">
        <f t="shared" si="37"/>
        <v>1</v>
      </c>
    </row>
    <row r="746" spans="1:8">
      <c r="A746" s="49">
        <v>42384</v>
      </c>
      <c r="B746" s="18" t="s">
        <v>89</v>
      </c>
      <c r="C746" s="18">
        <f t="shared" si="35"/>
        <v>5</v>
      </c>
      <c r="D746" s="7">
        <v>2016</v>
      </c>
      <c r="E746" s="7">
        <v>1</v>
      </c>
      <c r="F746" s="18" t="s">
        <v>88</v>
      </c>
      <c r="G746" s="7">
        <f t="shared" si="36"/>
        <v>2016</v>
      </c>
      <c r="H746" s="7">
        <f t="shared" si="37"/>
        <v>1</v>
      </c>
    </row>
    <row r="747" spans="1:8">
      <c r="A747" s="49">
        <v>42385</v>
      </c>
      <c r="B747" s="18" t="s">
        <v>90</v>
      </c>
      <c r="C747" s="18">
        <f t="shared" si="35"/>
        <v>6</v>
      </c>
      <c r="D747" s="7">
        <v>2016</v>
      </c>
      <c r="E747" s="7">
        <v>1</v>
      </c>
      <c r="F747" s="18" t="s">
        <v>88</v>
      </c>
      <c r="G747" s="7">
        <f t="shared" si="36"/>
        <v>2016</v>
      </c>
      <c r="H747" s="7">
        <f t="shared" si="37"/>
        <v>1</v>
      </c>
    </row>
    <row r="748" spans="1:8">
      <c r="A748" s="49">
        <v>42386</v>
      </c>
      <c r="B748" s="18" t="s">
        <v>90</v>
      </c>
      <c r="C748" s="18">
        <f t="shared" si="35"/>
        <v>7</v>
      </c>
      <c r="D748" s="7">
        <v>2016</v>
      </c>
      <c r="E748" s="7">
        <v>1</v>
      </c>
      <c r="F748" s="18" t="s">
        <v>88</v>
      </c>
      <c r="G748" s="7">
        <f t="shared" si="36"/>
        <v>2016</v>
      </c>
      <c r="H748" s="7">
        <f t="shared" si="37"/>
        <v>1</v>
      </c>
    </row>
    <row r="749" spans="1:8">
      <c r="A749" s="49">
        <v>42387</v>
      </c>
      <c r="B749" s="18" t="s">
        <v>89</v>
      </c>
      <c r="C749" s="18">
        <f t="shared" si="35"/>
        <v>1</v>
      </c>
      <c r="D749" s="7">
        <v>2016</v>
      </c>
      <c r="E749" s="7">
        <v>1</v>
      </c>
      <c r="F749" s="18" t="s">
        <v>88</v>
      </c>
      <c r="G749" s="7">
        <f t="shared" si="36"/>
        <v>2016</v>
      </c>
      <c r="H749" s="7">
        <f t="shared" si="37"/>
        <v>1</v>
      </c>
    </row>
    <row r="750" spans="1:8">
      <c r="A750" s="49">
        <v>42388</v>
      </c>
      <c r="B750" s="18" t="s">
        <v>89</v>
      </c>
      <c r="C750" s="18">
        <f t="shared" si="35"/>
        <v>2</v>
      </c>
      <c r="D750" s="7">
        <v>2016</v>
      </c>
      <c r="E750" s="7">
        <v>1</v>
      </c>
      <c r="F750" s="18" t="s">
        <v>88</v>
      </c>
      <c r="G750" s="7">
        <f t="shared" si="36"/>
        <v>2016</v>
      </c>
      <c r="H750" s="7">
        <f t="shared" si="37"/>
        <v>1</v>
      </c>
    </row>
    <row r="751" spans="1:8">
      <c r="A751" s="49">
        <v>42389</v>
      </c>
      <c r="B751" s="18" t="s">
        <v>89</v>
      </c>
      <c r="C751" s="18">
        <f t="shared" si="35"/>
        <v>3</v>
      </c>
      <c r="D751" s="7">
        <v>2016</v>
      </c>
      <c r="E751" s="7">
        <v>1</v>
      </c>
      <c r="F751" s="18" t="s">
        <v>88</v>
      </c>
      <c r="G751" s="7">
        <f t="shared" si="36"/>
        <v>2016</v>
      </c>
      <c r="H751" s="7">
        <f t="shared" si="37"/>
        <v>1</v>
      </c>
    </row>
    <row r="752" spans="1:8">
      <c r="A752" s="49">
        <v>42390</v>
      </c>
      <c r="B752" s="18" t="s">
        <v>89</v>
      </c>
      <c r="C752" s="18">
        <f t="shared" si="35"/>
        <v>4</v>
      </c>
      <c r="D752" s="7">
        <v>2016</v>
      </c>
      <c r="E752" s="7">
        <v>1</v>
      </c>
      <c r="F752" s="18" t="s">
        <v>88</v>
      </c>
      <c r="G752" s="7">
        <f t="shared" si="36"/>
        <v>2016</v>
      </c>
      <c r="H752" s="7">
        <f t="shared" si="37"/>
        <v>1</v>
      </c>
    </row>
    <row r="753" spans="1:8">
      <c r="A753" s="49">
        <v>42391</v>
      </c>
      <c r="B753" s="18" t="s">
        <v>89</v>
      </c>
      <c r="C753" s="18">
        <f t="shared" si="35"/>
        <v>5</v>
      </c>
      <c r="D753" s="7">
        <v>2016</v>
      </c>
      <c r="E753" s="7">
        <v>1</v>
      </c>
      <c r="F753" s="18" t="s">
        <v>88</v>
      </c>
      <c r="G753" s="7">
        <f t="shared" si="36"/>
        <v>2016</v>
      </c>
      <c r="H753" s="7">
        <f t="shared" si="37"/>
        <v>1</v>
      </c>
    </row>
    <row r="754" spans="1:8">
      <c r="A754" s="49">
        <v>42392</v>
      </c>
      <c r="B754" s="18" t="s">
        <v>90</v>
      </c>
      <c r="C754" s="18">
        <f t="shared" si="35"/>
        <v>6</v>
      </c>
      <c r="D754" s="7">
        <v>2016</v>
      </c>
      <c r="E754" s="7">
        <v>1</v>
      </c>
      <c r="F754" s="18" t="s">
        <v>88</v>
      </c>
      <c r="G754" s="7">
        <f t="shared" si="36"/>
        <v>2016</v>
      </c>
      <c r="H754" s="7">
        <f t="shared" si="37"/>
        <v>1</v>
      </c>
    </row>
    <row r="755" spans="1:8">
      <c r="A755" s="49">
        <v>42393</v>
      </c>
      <c r="B755" s="18" t="s">
        <v>90</v>
      </c>
      <c r="C755" s="18">
        <f t="shared" si="35"/>
        <v>7</v>
      </c>
      <c r="D755" s="7">
        <v>2016</v>
      </c>
      <c r="E755" s="7">
        <v>1</v>
      </c>
      <c r="F755" s="18" t="s">
        <v>88</v>
      </c>
      <c r="G755" s="7">
        <f t="shared" si="36"/>
        <v>2016</v>
      </c>
      <c r="H755" s="7">
        <f t="shared" si="37"/>
        <v>1</v>
      </c>
    </row>
    <row r="756" spans="1:8">
      <c r="A756" s="49">
        <v>42394</v>
      </c>
      <c r="B756" s="18" t="s">
        <v>89</v>
      </c>
      <c r="C756" s="18">
        <f t="shared" si="35"/>
        <v>1</v>
      </c>
      <c r="D756" s="7">
        <v>2016</v>
      </c>
      <c r="E756" s="7">
        <v>1</v>
      </c>
      <c r="F756" s="18" t="s">
        <v>94</v>
      </c>
      <c r="G756" s="7">
        <f t="shared" si="36"/>
        <v>2016</v>
      </c>
      <c r="H756" s="7">
        <f t="shared" si="37"/>
        <v>1</v>
      </c>
    </row>
    <row r="757" spans="1:8">
      <c r="A757" s="49">
        <v>42395</v>
      </c>
      <c r="B757" s="18" t="s">
        <v>89</v>
      </c>
      <c r="C757" s="18">
        <f t="shared" si="35"/>
        <v>2</v>
      </c>
      <c r="D757" s="7">
        <v>2016</v>
      </c>
      <c r="E757" s="7">
        <v>2</v>
      </c>
      <c r="F757" s="18" t="s">
        <v>88</v>
      </c>
      <c r="G757" s="7">
        <f t="shared" si="36"/>
        <v>2016</v>
      </c>
      <c r="H757" s="7">
        <f t="shared" si="37"/>
        <v>1</v>
      </c>
    </row>
    <row r="758" spans="1:8">
      <c r="A758" s="49">
        <v>42396</v>
      </c>
      <c r="B758" s="18" t="s">
        <v>89</v>
      </c>
      <c r="C758" s="18">
        <f t="shared" si="35"/>
        <v>3</v>
      </c>
      <c r="D758" s="7">
        <v>2016</v>
      </c>
      <c r="E758" s="7">
        <v>2</v>
      </c>
      <c r="F758" s="18" t="s">
        <v>88</v>
      </c>
      <c r="G758" s="7">
        <f t="shared" si="36"/>
        <v>2016</v>
      </c>
      <c r="H758" s="7">
        <f t="shared" si="37"/>
        <v>1</v>
      </c>
    </row>
    <row r="759" spans="1:8">
      <c r="A759" s="49">
        <v>42397</v>
      </c>
      <c r="B759" s="18" t="s">
        <v>89</v>
      </c>
      <c r="C759" s="18">
        <f t="shared" si="35"/>
        <v>4</v>
      </c>
      <c r="D759" s="7">
        <v>2016</v>
      </c>
      <c r="E759" s="7">
        <v>2</v>
      </c>
      <c r="F759" s="18" t="s">
        <v>88</v>
      </c>
      <c r="G759" s="7">
        <f t="shared" si="36"/>
        <v>2016</v>
      </c>
      <c r="H759" s="7">
        <f t="shared" si="37"/>
        <v>1</v>
      </c>
    </row>
    <row r="760" spans="1:8">
      <c r="A760" s="49">
        <v>42398</v>
      </c>
      <c r="B760" s="18" t="s">
        <v>89</v>
      </c>
      <c r="C760" s="18">
        <f t="shared" si="35"/>
        <v>5</v>
      </c>
      <c r="D760" s="7">
        <v>2016</v>
      </c>
      <c r="E760" s="7">
        <v>2</v>
      </c>
      <c r="F760" s="18" t="s">
        <v>88</v>
      </c>
      <c r="G760" s="7">
        <f t="shared" si="36"/>
        <v>2016</v>
      </c>
      <c r="H760" s="7">
        <f t="shared" si="37"/>
        <v>1</v>
      </c>
    </row>
    <row r="761" spans="1:8">
      <c r="A761" s="49">
        <v>42399</v>
      </c>
      <c r="B761" s="18" t="s">
        <v>90</v>
      </c>
      <c r="C761" s="18">
        <f t="shared" si="35"/>
        <v>6</v>
      </c>
      <c r="D761" s="7">
        <v>2016</v>
      </c>
      <c r="E761" s="7">
        <v>2</v>
      </c>
      <c r="F761" s="18" t="s">
        <v>88</v>
      </c>
      <c r="G761" s="7">
        <f t="shared" si="36"/>
        <v>2016</v>
      </c>
      <c r="H761" s="7">
        <f t="shared" si="37"/>
        <v>1</v>
      </c>
    </row>
    <row r="762" spans="1:8">
      <c r="A762" s="49">
        <v>42400</v>
      </c>
      <c r="B762" s="18" t="s">
        <v>90</v>
      </c>
      <c r="C762" s="18">
        <f t="shared" si="35"/>
        <v>7</v>
      </c>
      <c r="D762" s="7">
        <v>2016</v>
      </c>
      <c r="E762" s="7">
        <v>2</v>
      </c>
      <c r="F762" s="18" t="s">
        <v>88</v>
      </c>
      <c r="G762" s="7">
        <f t="shared" si="36"/>
        <v>2016</v>
      </c>
      <c r="H762" s="7">
        <f t="shared" si="37"/>
        <v>1</v>
      </c>
    </row>
    <row r="763" spans="1:8">
      <c r="A763" s="49">
        <v>42401</v>
      </c>
      <c r="B763" s="18" t="s">
        <v>89</v>
      </c>
      <c r="C763" s="18">
        <f t="shared" si="35"/>
        <v>1</v>
      </c>
      <c r="D763" s="7">
        <v>2016</v>
      </c>
      <c r="E763" s="7">
        <v>2</v>
      </c>
      <c r="F763" s="18" t="s">
        <v>88</v>
      </c>
      <c r="G763" s="7">
        <f t="shared" si="36"/>
        <v>2016</v>
      </c>
      <c r="H763" s="7">
        <f t="shared" si="37"/>
        <v>2</v>
      </c>
    </row>
    <row r="764" spans="1:8">
      <c r="A764" s="49">
        <v>42402</v>
      </c>
      <c r="B764" s="18" t="s">
        <v>89</v>
      </c>
      <c r="C764" s="18">
        <f t="shared" si="35"/>
        <v>2</v>
      </c>
      <c r="D764" s="7">
        <v>2016</v>
      </c>
      <c r="E764" s="7">
        <v>2</v>
      </c>
      <c r="F764" s="18" t="s">
        <v>88</v>
      </c>
      <c r="G764" s="7">
        <f t="shared" si="36"/>
        <v>2016</v>
      </c>
      <c r="H764" s="7">
        <f t="shared" si="37"/>
        <v>2</v>
      </c>
    </row>
    <row r="765" spans="1:8">
      <c r="A765" s="49">
        <v>42403</v>
      </c>
      <c r="B765" s="18" t="s">
        <v>89</v>
      </c>
      <c r="C765" s="18">
        <f t="shared" si="35"/>
        <v>3</v>
      </c>
      <c r="D765" s="7">
        <v>2016</v>
      </c>
      <c r="E765" s="7">
        <v>2</v>
      </c>
      <c r="F765" s="18" t="s">
        <v>88</v>
      </c>
      <c r="G765" s="7">
        <f t="shared" si="36"/>
        <v>2016</v>
      </c>
      <c r="H765" s="7">
        <f t="shared" si="37"/>
        <v>2</v>
      </c>
    </row>
    <row r="766" spans="1:8">
      <c r="A766" s="49">
        <v>42404</v>
      </c>
      <c r="B766" s="18" t="s">
        <v>89</v>
      </c>
      <c r="C766" s="18">
        <f t="shared" si="35"/>
        <v>4</v>
      </c>
      <c r="D766" s="7">
        <v>2016</v>
      </c>
      <c r="E766" s="7">
        <v>2</v>
      </c>
      <c r="F766" s="18" t="s">
        <v>88</v>
      </c>
      <c r="G766" s="7">
        <f t="shared" si="36"/>
        <v>2016</v>
      </c>
      <c r="H766" s="7">
        <f t="shared" si="37"/>
        <v>2</v>
      </c>
    </row>
    <row r="767" spans="1:8">
      <c r="A767" s="49">
        <v>42405</v>
      </c>
      <c r="B767" s="18" t="s">
        <v>89</v>
      </c>
      <c r="C767" s="18">
        <f t="shared" si="35"/>
        <v>5</v>
      </c>
      <c r="D767" s="7">
        <v>2016</v>
      </c>
      <c r="E767" s="7">
        <v>2</v>
      </c>
      <c r="F767" s="18" t="s">
        <v>88</v>
      </c>
      <c r="G767" s="7">
        <f t="shared" si="36"/>
        <v>2016</v>
      </c>
      <c r="H767" s="7">
        <f t="shared" si="37"/>
        <v>2</v>
      </c>
    </row>
    <row r="768" spans="1:8">
      <c r="A768" s="49">
        <v>42406</v>
      </c>
      <c r="B768" s="18" t="s">
        <v>89</v>
      </c>
      <c r="C768" s="18">
        <f t="shared" si="35"/>
        <v>6</v>
      </c>
      <c r="D768" s="7">
        <v>2016</v>
      </c>
      <c r="E768" s="7">
        <v>2</v>
      </c>
      <c r="F768" s="18" t="s">
        <v>88</v>
      </c>
      <c r="G768" s="7">
        <f t="shared" si="36"/>
        <v>2016</v>
      </c>
      <c r="H768" s="7">
        <f t="shared" si="37"/>
        <v>2</v>
      </c>
    </row>
    <row r="769" spans="1:8">
      <c r="A769" s="49">
        <v>42407</v>
      </c>
      <c r="B769" s="18" t="s">
        <v>87</v>
      </c>
      <c r="C769" s="18">
        <f t="shared" si="35"/>
        <v>7</v>
      </c>
      <c r="D769" s="7">
        <v>2016</v>
      </c>
      <c r="E769" s="7">
        <v>2</v>
      </c>
      <c r="F769" s="18" t="s">
        <v>88</v>
      </c>
      <c r="G769" s="7">
        <f t="shared" si="36"/>
        <v>2016</v>
      </c>
      <c r="H769" s="7">
        <f t="shared" si="37"/>
        <v>2</v>
      </c>
    </row>
    <row r="770" spans="1:8">
      <c r="A770" s="49">
        <v>42408</v>
      </c>
      <c r="B770" s="18" t="s">
        <v>87</v>
      </c>
      <c r="C770" s="18">
        <f t="shared" ref="C770:C833" si="38">WEEKDAY(A770,2)</f>
        <v>1</v>
      </c>
      <c r="D770" s="7">
        <v>2016</v>
      </c>
      <c r="E770" s="7">
        <v>2</v>
      </c>
      <c r="F770" s="18" t="s">
        <v>88</v>
      </c>
      <c r="G770" s="7">
        <f t="shared" ref="G770:G833" si="39">YEAR(A770)</f>
        <v>2016</v>
      </c>
      <c r="H770" s="7">
        <f t="shared" ref="H770:H833" si="40">MONTH(A770)</f>
        <v>2</v>
      </c>
    </row>
    <row r="771" spans="1:8">
      <c r="A771" s="49">
        <v>42409</v>
      </c>
      <c r="B771" s="18" t="s">
        <v>87</v>
      </c>
      <c r="C771" s="18">
        <f t="shared" si="38"/>
        <v>2</v>
      </c>
      <c r="D771" s="7">
        <v>2016</v>
      </c>
      <c r="E771" s="7">
        <v>2</v>
      </c>
      <c r="F771" s="18" t="s">
        <v>88</v>
      </c>
      <c r="G771" s="7">
        <f t="shared" si="39"/>
        <v>2016</v>
      </c>
      <c r="H771" s="7">
        <f t="shared" si="40"/>
        <v>2</v>
      </c>
    </row>
    <row r="772" spans="1:8">
      <c r="A772" s="49">
        <v>42410</v>
      </c>
      <c r="B772" s="18" t="s">
        <v>90</v>
      </c>
      <c r="C772" s="18">
        <f t="shared" si="38"/>
        <v>3</v>
      </c>
      <c r="D772" s="7">
        <v>2016</v>
      </c>
      <c r="E772" s="7">
        <v>2</v>
      </c>
      <c r="F772" s="18" t="s">
        <v>88</v>
      </c>
      <c r="G772" s="7">
        <f t="shared" si="39"/>
        <v>2016</v>
      </c>
      <c r="H772" s="7">
        <f t="shared" si="40"/>
        <v>2</v>
      </c>
    </row>
    <row r="773" spans="1:8">
      <c r="A773" s="49">
        <v>42411</v>
      </c>
      <c r="B773" s="18" t="s">
        <v>90</v>
      </c>
      <c r="C773" s="18">
        <f t="shared" si="38"/>
        <v>4</v>
      </c>
      <c r="D773" s="7">
        <v>2016</v>
      </c>
      <c r="E773" s="7">
        <v>2</v>
      </c>
      <c r="F773" s="18" t="s">
        <v>88</v>
      </c>
      <c r="G773" s="7">
        <f t="shared" si="39"/>
        <v>2016</v>
      </c>
      <c r="H773" s="7">
        <f t="shared" si="40"/>
        <v>2</v>
      </c>
    </row>
    <row r="774" spans="1:8">
      <c r="A774" s="49">
        <v>42412</v>
      </c>
      <c r="B774" s="18" t="s">
        <v>90</v>
      </c>
      <c r="C774" s="18">
        <f t="shared" si="38"/>
        <v>5</v>
      </c>
      <c r="D774" s="7">
        <v>2016</v>
      </c>
      <c r="E774" s="7">
        <v>2</v>
      </c>
      <c r="F774" s="18" t="s">
        <v>88</v>
      </c>
      <c r="G774" s="7">
        <f t="shared" si="39"/>
        <v>2016</v>
      </c>
      <c r="H774" s="7">
        <f t="shared" si="40"/>
        <v>2</v>
      </c>
    </row>
    <row r="775" spans="1:8">
      <c r="A775" s="49">
        <v>42413</v>
      </c>
      <c r="B775" s="18" t="s">
        <v>90</v>
      </c>
      <c r="C775" s="18">
        <f t="shared" si="38"/>
        <v>6</v>
      </c>
      <c r="D775" s="7">
        <v>2016</v>
      </c>
      <c r="E775" s="7">
        <v>2</v>
      </c>
      <c r="F775" s="18" t="s">
        <v>88</v>
      </c>
      <c r="G775" s="7">
        <f t="shared" si="39"/>
        <v>2016</v>
      </c>
      <c r="H775" s="7">
        <f t="shared" si="40"/>
        <v>2</v>
      </c>
    </row>
    <row r="776" spans="1:8">
      <c r="A776" s="49">
        <v>42414</v>
      </c>
      <c r="B776" s="18" t="s">
        <v>89</v>
      </c>
      <c r="C776" s="18">
        <f t="shared" si="38"/>
        <v>7</v>
      </c>
      <c r="D776" s="7">
        <v>2016</v>
      </c>
      <c r="E776" s="7">
        <v>2</v>
      </c>
      <c r="F776" s="18" t="s">
        <v>88</v>
      </c>
      <c r="G776" s="7">
        <f t="shared" si="39"/>
        <v>2016</v>
      </c>
      <c r="H776" s="7">
        <f t="shared" si="40"/>
        <v>2</v>
      </c>
    </row>
    <row r="777" spans="1:8">
      <c r="A777" s="49">
        <v>42415</v>
      </c>
      <c r="B777" s="18" t="s">
        <v>89</v>
      </c>
      <c r="C777" s="18">
        <f t="shared" si="38"/>
        <v>1</v>
      </c>
      <c r="D777" s="7">
        <v>2016</v>
      </c>
      <c r="E777" s="7">
        <v>2</v>
      </c>
      <c r="F777" s="18" t="s">
        <v>88</v>
      </c>
      <c r="G777" s="7">
        <f t="shared" si="39"/>
        <v>2016</v>
      </c>
      <c r="H777" s="7">
        <f t="shared" si="40"/>
        <v>2</v>
      </c>
    </row>
    <row r="778" spans="1:8">
      <c r="A778" s="49">
        <v>42416</v>
      </c>
      <c r="B778" s="18" t="s">
        <v>89</v>
      </c>
      <c r="C778" s="18">
        <f t="shared" si="38"/>
        <v>2</v>
      </c>
      <c r="D778" s="7">
        <v>2016</v>
      </c>
      <c r="E778" s="7">
        <v>2</v>
      </c>
      <c r="F778" s="18" t="s">
        <v>88</v>
      </c>
      <c r="G778" s="7">
        <f t="shared" si="39"/>
        <v>2016</v>
      </c>
      <c r="H778" s="7">
        <f t="shared" si="40"/>
        <v>2</v>
      </c>
    </row>
    <row r="779" spans="1:8">
      <c r="A779" s="49">
        <v>42417</v>
      </c>
      <c r="B779" s="18" t="s">
        <v>89</v>
      </c>
      <c r="C779" s="18">
        <f t="shared" si="38"/>
        <v>3</v>
      </c>
      <c r="D779" s="7">
        <v>2016</v>
      </c>
      <c r="E779" s="7">
        <v>2</v>
      </c>
      <c r="F779" s="18" t="s">
        <v>88</v>
      </c>
      <c r="G779" s="7">
        <f t="shared" si="39"/>
        <v>2016</v>
      </c>
      <c r="H779" s="7">
        <f t="shared" si="40"/>
        <v>2</v>
      </c>
    </row>
    <row r="780" spans="1:8">
      <c r="A780" s="49">
        <v>42418</v>
      </c>
      <c r="B780" s="18" t="s">
        <v>89</v>
      </c>
      <c r="C780" s="18">
        <f t="shared" si="38"/>
        <v>4</v>
      </c>
      <c r="D780" s="7">
        <v>2016</v>
      </c>
      <c r="E780" s="7">
        <v>2</v>
      </c>
      <c r="F780" s="18" t="s">
        <v>88</v>
      </c>
      <c r="G780" s="7">
        <f t="shared" si="39"/>
        <v>2016</v>
      </c>
      <c r="H780" s="7">
        <f t="shared" si="40"/>
        <v>2</v>
      </c>
    </row>
    <row r="781" spans="1:8">
      <c r="A781" s="49">
        <v>42419</v>
      </c>
      <c r="B781" s="18" t="s">
        <v>89</v>
      </c>
      <c r="C781" s="18">
        <f t="shared" si="38"/>
        <v>5</v>
      </c>
      <c r="D781" s="7">
        <v>2016</v>
      </c>
      <c r="E781" s="7">
        <v>2</v>
      </c>
      <c r="F781" s="18" t="s">
        <v>88</v>
      </c>
      <c r="G781" s="7">
        <f t="shared" si="39"/>
        <v>2016</v>
      </c>
      <c r="H781" s="7">
        <f t="shared" si="40"/>
        <v>2</v>
      </c>
    </row>
    <row r="782" spans="1:8">
      <c r="A782" s="49">
        <v>42420</v>
      </c>
      <c r="B782" s="18" t="s">
        <v>90</v>
      </c>
      <c r="C782" s="18">
        <f t="shared" si="38"/>
        <v>6</v>
      </c>
      <c r="D782" s="7">
        <v>2016</v>
      </c>
      <c r="E782" s="7">
        <v>2</v>
      </c>
      <c r="F782" s="18" t="s">
        <v>88</v>
      </c>
      <c r="G782" s="7">
        <f t="shared" si="39"/>
        <v>2016</v>
      </c>
      <c r="H782" s="7">
        <f t="shared" si="40"/>
        <v>2</v>
      </c>
    </row>
    <row r="783" spans="1:8">
      <c r="A783" s="49">
        <v>42421</v>
      </c>
      <c r="B783" s="18" t="s">
        <v>90</v>
      </c>
      <c r="C783" s="18">
        <f t="shared" si="38"/>
        <v>7</v>
      </c>
      <c r="D783" s="7">
        <v>2016</v>
      </c>
      <c r="E783" s="7">
        <v>2</v>
      </c>
      <c r="F783" s="18" t="s">
        <v>88</v>
      </c>
      <c r="G783" s="7">
        <f t="shared" si="39"/>
        <v>2016</v>
      </c>
      <c r="H783" s="7">
        <f t="shared" si="40"/>
        <v>2</v>
      </c>
    </row>
    <row r="784" spans="1:8">
      <c r="A784" s="49">
        <v>42422</v>
      </c>
      <c r="B784" s="18" t="s">
        <v>89</v>
      </c>
      <c r="C784" s="18">
        <f t="shared" si="38"/>
        <v>1</v>
      </c>
      <c r="D784" s="7">
        <v>2016</v>
      </c>
      <c r="E784" s="7">
        <v>2</v>
      </c>
      <c r="F784" s="18" t="s">
        <v>88</v>
      </c>
      <c r="G784" s="7">
        <f t="shared" si="39"/>
        <v>2016</v>
      </c>
      <c r="H784" s="7">
        <f t="shared" si="40"/>
        <v>2</v>
      </c>
    </row>
    <row r="785" spans="1:8">
      <c r="A785" s="49">
        <v>42423</v>
      </c>
      <c r="B785" s="18" t="s">
        <v>89</v>
      </c>
      <c r="C785" s="18">
        <f t="shared" si="38"/>
        <v>2</v>
      </c>
      <c r="D785" s="7">
        <v>2016</v>
      </c>
      <c r="E785" s="7">
        <v>2</v>
      </c>
      <c r="F785" s="18" t="s">
        <v>94</v>
      </c>
      <c r="G785" s="7">
        <f t="shared" si="39"/>
        <v>2016</v>
      </c>
      <c r="H785" s="7">
        <f t="shared" si="40"/>
        <v>2</v>
      </c>
    </row>
    <row r="786" spans="1:8">
      <c r="A786" s="49">
        <v>42424</v>
      </c>
      <c r="B786" s="18" t="s">
        <v>89</v>
      </c>
      <c r="C786" s="18">
        <f t="shared" si="38"/>
        <v>3</v>
      </c>
      <c r="D786" s="7">
        <v>2016</v>
      </c>
      <c r="E786" s="7">
        <v>3</v>
      </c>
      <c r="F786" s="18" t="s">
        <v>88</v>
      </c>
      <c r="G786" s="7">
        <f t="shared" si="39"/>
        <v>2016</v>
      </c>
      <c r="H786" s="7">
        <f t="shared" si="40"/>
        <v>2</v>
      </c>
    </row>
    <row r="787" spans="1:8">
      <c r="A787" s="49">
        <v>42425</v>
      </c>
      <c r="B787" s="18" t="s">
        <v>89</v>
      </c>
      <c r="C787" s="18">
        <f t="shared" si="38"/>
        <v>4</v>
      </c>
      <c r="D787" s="7">
        <v>2016</v>
      </c>
      <c r="E787" s="7">
        <v>3</v>
      </c>
      <c r="F787" s="18" t="s">
        <v>88</v>
      </c>
      <c r="G787" s="7">
        <f t="shared" si="39"/>
        <v>2016</v>
      </c>
      <c r="H787" s="7">
        <f t="shared" si="40"/>
        <v>2</v>
      </c>
    </row>
    <row r="788" spans="1:8">
      <c r="A788" s="49">
        <v>42426</v>
      </c>
      <c r="B788" s="18" t="s">
        <v>89</v>
      </c>
      <c r="C788" s="18">
        <f t="shared" si="38"/>
        <v>5</v>
      </c>
      <c r="D788" s="7">
        <v>2016</v>
      </c>
      <c r="E788" s="7">
        <v>3</v>
      </c>
      <c r="F788" s="18" t="s">
        <v>88</v>
      </c>
      <c r="G788" s="7">
        <f t="shared" si="39"/>
        <v>2016</v>
      </c>
      <c r="H788" s="7">
        <f t="shared" si="40"/>
        <v>2</v>
      </c>
    </row>
    <row r="789" spans="1:8">
      <c r="A789" s="49">
        <v>42427</v>
      </c>
      <c r="B789" s="18" t="s">
        <v>90</v>
      </c>
      <c r="C789" s="18">
        <f t="shared" si="38"/>
        <v>6</v>
      </c>
      <c r="D789" s="7">
        <v>2016</v>
      </c>
      <c r="E789" s="7">
        <v>3</v>
      </c>
      <c r="F789" s="18" t="s">
        <v>88</v>
      </c>
      <c r="G789" s="7">
        <f t="shared" si="39"/>
        <v>2016</v>
      </c>
      <c r="H789" s="7">
        <f t="shared" si="40"/>
        <v>2</v>
      </c>
    </row>
    <row r="790" spans="1:8">
      <c r="A790" s="49">
        <v>42428</v>
      </c>
      <c r="B790" s="18" t="s">
        <v>90</v>
      </c>
      <c r="C790" s="18">
        <f t="shared" si="38"/>
        <v>7</v>
      </c>
      <c r="D790" s="7">
        <v>2016</v>
      </c>
      <c r="E790" s="7">
        <v>3</v>
      </c>
      <c r="F790" s="18" t="s">
        <v>88</v>
      </c>
      <c r="G790" s="7">
        <f t="shared" si="39"/>
        <v>2016</v>
      </c>
      <c r="H790" s="7">
        <f t="shared" si="40"/>
        <v>2</v>
      </c>
    </row>
    <row r="791" spans="1:8">
      <c r="A791" s="49">
        <v>42429</v>
      </c>
      <c r="B791" s="18" t="s">
        <v>89</v>
      </c>
      <c r="C791" s="18">
        <f t="shared" si="38"/>
        <v>1</v>
      </c>
      <c r="D791" s="7">
        <v>2016</v>
      </c>
      <c r="E791" s="7">
        <v>3</v>
      </c>
      <c r="F791" s="18" t="s">
        <v>88</v>
      </c>
      <c r="G791" s="7">
        <f t="shared" si="39"/>
        <v>2016</v>
      </c>
      <c r="H791" s="7">
        <f t="shared" si="40"/>
        <v>2</v>
      </c>
    </row>
    <row r="792" spans="1:8">
      <c r="A792" s="49">
        <v>42430</v>
      </c>
      <c r="B792" s="18" t="s">
        <v>89</v>
      </c>
      <c r="C792" s="18">
        <f t="shared" si="38"/>
        <v>2</v>
      </c>
      <c r="D792" s="7">
        <v>2016</v>
      </c>
      <c r="E792" s="7">
        <v>3</v>
      </c>
      <c r="F792" s="18" t="s">
        <v>88</v>
      </c>
      <c r="G792" s="7">
        <f t="shared" si="39"/>
        <v>2016</v>
      </c>
      <c r="H792" s="7">
        <f t="shared" si="40"/>
        <v>3</v>
      </c>
    </row>
    <row r="793" spans="1:8">
      <c r="A793" s="49">
        <v>42431</v>
      </c>
      <c r="B793" s="18" t="s">
        <v>89</v>
      </c>
      <c r="C793" s="18">
        <f t="shared" si="38"/>
        <v>3</v>
      </c>
      <c r="D793" s="7">
        <v>2016</v>
      </c>
      <c r="E793" s="7">
        <v>3</v>
      </c>
      <c r="F793" s="18" t="s">
        <v>88</v>
      </c>
      <c r="G793" s="7">
        <f t="shared" si="39"/>
        <v>2016</v>
      </c>
      <c r="H793" s="7">
        <f t="shared" si="40"/>
        <v>3</v>
      </c>
    </row>
    <row r="794" spans="1:8">
      <c r="A794" s="49">
        <v>42432</v>
      </c>
      <c r="B794" s="18" t="s">
        <v>89</v>
      </c>
      <c r="C794" s="18">
        <f t="shared" si="38"/>
        <v>4</v>
      </c>
      <c r="D794" s="7">
        <v>2016</v>
      </c>
      <c r="E794" s="7">
        <v>3</v>
      </c>
      <c r="F794" s="18" t="s">
        <v>88</v>
      </c>
      <c r="G794" s="7">
        <f t="shared" si="39"/>
        <v>2016</v>
      </c>
      <c r="H794" s="7">
        <f t="shared" si="40"/>
        <v>3</v>
      </c>
    </row>
    <row r="795" spans="1:8">
      <c r="A795" s="49">
        <v>42433</v>
      </c>
      <c r="B795" s="18" t="s">
        <v>89</v>
      </c>
      <c r="C795" s="18">
        <f t="shared" si="38"/>
        <v>5</v>
      </c>
      <c r="D795" s="7">
        <v>2016</v>
      </c>
      <c r="E795" s="7">
        <v>3</v>
      </c>
      <c r="F795" s="18" t="s">
        <v>88</v>
      </c>
      <c r="G795" s="7">
        <f t="shared" si="39"/>
        <v>2016</v>
      </c>
      <c r="H795" s="7">
        <f t="shared" si="40"/>
        <v>3</v>
      </c>
    </row>
    <row r="796" spans="1:8">
      <c r="A796" s="49">
        <v>42434</v>
      </c>
      <c r="B796" s="18" t="s">
        <v>90</v>
      </c>
      <c r="C796" s="18">
        <f t="shared" si="38"/>
        <v>6</v>
      </c>
      <c r="D796" s="7">
        <v>2016</v>
      </c>
      <c r="E796" s="7">
        <v>3</v>
      </c>
      <c r="F796" s="18" t="s">
        <v>88</v>
      </c>
      <c r="G796" s="7">
        <f t="shared" si="39"/>
        <v>2016</v>
      </c>
      <c r="H796" s="7">
        <f t="shared" si="40"/>
        <v>3</v>
      </c>
    </row>
    <row r="797" spans="1:8">
      <c r="A797" s="49">
        <v>42435</v>
      </c>
      <c r="B797" s="18" t="s">
        <v>90</v>
      </c>
      <c r="C797" s="18">
        <f t="shared" si="38"/>
        <v>7</v>
      </c>
      <c r="D797" s="7">
        <v>2016</v>
      </c>
      <c r="E797" s="7">
        <v>3</v>
      </c>
      <c r="F797" s="18" t="s">
        <v>88</v>
      </c>
      <c r="G797" s="7">
        <f t="shared" si="39"/>
        <v>2016</v>
      </c>
      <c r="H797" s="7">
        <f t="shared" si="40"/>
        <v>3</v>
      </c>
    </row>
    <row r="798" spans="1:8">
      <c r="A798" s="49">
        <v>42436</v>
      </c>
      <c r="B798" s="18" t="s">
        <v>89</v>
      </c>
      <c r="C798" s="18">
        <f t="shared" si="38"/>
        <v>1</v>
      </c>
      <c r="D798" s="7">
        <v>2016</v>
      </c>
      <c r="E798" s="7">
        <v>3</v>
      </c>
      <c r="F798" s="18" t="s">
        <v>88</v>
      </c>
      <c r="G798" s="7">
        <f t="shared" si="39"/>
        <v>2016</v>
      </c>
      <c r="H798" s="7">
        <f t="shared" si="40"/>
        <v>3</v>
      </c>
    </row>
    <row r="799" spans="1:8">
      <c r="A799" s="49">
        <v>42437</v>
      </c>
      <c r="B799" s="18" t="s">
        <v>89</v>
      </c>
      <c r="C799" s="18">
        <f t="shared" si="38"/>
        <v>2</v>
      </c>
      <c r="D799" s="7">
        <v>2016</v>
      </c>
      <c r="E799" s="7">
        <v>3</v>
      </c>
      <c r="F799" s="18" t="s">
        <v>88</v>
      </c>
      <c r="G799" s="7">
        <f t="shared" si="39"/>
        <v>2016</v>
      </c>
      <c r="H799" s="7">
        <f t="shared" si="40"/>
        <v>3</v>
      </c>
    </row>
    <row r="800" spans="1:8">
      <c r="A800" s="49">
        <v>42438</v>
      </c>
      <c r="B800" s="18" t="s">
        <v>89</v>
      </c>
      <c r="C800" s="18">
        <f t="shared" si="38"/>
        <v>3</v>
      </c>
      <c r="D800" s="7">
        <v>2016</v>
      </c>
      <c r="E800" s="7">
        <v>3</v>
      </c>
      <c r="F800" s="18" t="s">
        <v>88</v>
      </c>
      <c r="G800" s="7">
        <f t="shared" si="39"/>
        <v>2016</v>
      </c>
      <c r="H800" s="7">
        <f t="shared" si="40"/>
        <v>3</v>
      </c>
    </row>
    <row r="801" spans="1:8">
      <c r="A801" s="49">
        <v>42439</v>
      </c>
      <c r="B801" s="18" t="s">
        <v>89</v>
      </c>
      <c r="C801" s="18">
        <f t="shared" si="38"/>
        <v>4</v>
      </c>
      <c r="D801" s="7">
        <v>2016</v>
      </c>
      <c r="E801" s="7">
        <v>3</v>
      </c>
      <c r="F801" s="18" t="s">
        <v>88</v>
      </c>
      <c r="G801" s="7">
        <f t="shared" si="39"/>
        <v>2016</v>
      </c>
      <c r="H801" s="7">
        <f t="shared" si="40"/>
        <v>3</v>
      </c>
    </row>
    <row r="802" spans="1:8">
      <c r="A802" s="49">
        <v>42440</v>
      </c>
      <c r="B802" s="18" t="s">
        <v>89</v>
      </c>
      <c r="C802" s="18">
        <f t="shared" si="38"/>
        <v>5</v>
      </c>
      <c r="D802" s="7">
        <v>2016</v>
      </c>
      <c r="E802" s="7">
        <v>3</v>
      </c>
      <c r="F802" s="18" t="s">
        <v>88</v>
      </c>
      <c r="G802" s="7">
        <f t="shared" si="39"/>
        <v>2016</v>
      </c>
      <c r="H802" s="7">
        <f t="shared" si="40"/>
        <v>3</v>
      </c>
    </row>
    <row r="803" spans="1:8">
      <c r="A803" s="49">
        <v>42441</v>
      </c>
      <c r="B803" s="18" t="s">
        <v>90</v>
      </c>
      <c r="C803" s="18">
        <f t="shared" si="38"/>
        <v>6</v>
      </c>
      <c r="D803" s="7">
        <v>2016</v>
      </c>
      <c r="E803" s="7">
        <v>3</v>
      </c>
      <c r="F803" s="18" t="s">
        <v>88</v>
      </c>
      <c r="G803" s="7">
        <f t="shared" si="39"/>
        <v>2016</v>
      </c>
      <c r="H803" s="7">
        <f t="shared" si="40"/>
        <v>3</v>
      </c>
    </row>
    <row r="804" spans="1:8">
      <c r="A804" s="49">
        <v>42442</v>
      </c>
      <c r="B804" s="18" t="s">
        <v>90</v>
      </c>
      <c r="C804" s="18">
        <f t="shared" si="38"/>
        <v>7</v>
      </c>
      <c r="D804" s="7">
        <v>2016</v>
      </c>
      <c r="E804" s="7">
        <v>3</v>
      </c>
      <c r="F804" s="18" t="s">
        <v>88</v>
      </c>
      <c r="G804" s="7">
        <f t="shared" si="39"/>
        <v>2016</v>
      </c>
      <c r="H804" s="7">
        <f t="shared" si="40"/>
        <v>3</v>
      </c>
    </row>
    <row r="805" spans="1:8">
      <c r="A805" s="49">
        <v>42443</v>
      </c>
      <c r="B805" s="18" t="s">
        <v>89</v>
      </c>
      <c r="C805" s="18">
        <f t="shared" si="38"/>
        <v>1</v>
      </c>
      <c r="D805" s="7">
        <v>2016</v>
      </c>
      <c r="E805" s="7">
        <v>3</v>
      </c>
      <c r="F805" s="18" t="s">
        <v>88</v>
      </c>
      <c r="G805" s="7">
        <f t="shared" si="39"/>
        <v>2016</v>
      </c>
      <c r="H805" s="7">
        <f t="shared" si="40"/>
        <v>3</v>
      </c>
    </row>
    <row r="806" spans="1:8">
      <c r="A806" s="49">
        <v>42444</v>
      </c>
      <c r="B806" s="18" t="s">
        <v>89</v>
      </c>
      <c r="C806" s="18">
        <f t="shared" si="38"/>
        <v>2</v>
      </c>
      <c r="D806" s="7">
        <v>2016</v>
      </c>
      <c r="E806" s="7">
        <v>3</v>
      </c>
      <c r="F806" s="18" t="s">
        <v>88</v>
      </c>
      <c r="G806" s="7">
        <f t="shared" si="39"/>
        <v>2016</v>
      </c>
      <c r="H806" s="7">
        <f t="shared" si="40"/>
        <v>3</v>
      </c>
    </row>
    <row r="807" spans="1:8">
      <c r="A807" s="49">
        <v>42445</v>
      </c>
      <c r="B807" s="18" t="s">
        <v>89</v>
      </c>
      <c r="C807" s="18">
        <f t="shared" si="38"/>
        <v>3</v>
      </c>
      <c r="D807" s="7">
        <v>2016</v>
      </c>
      <c r="E807" s="7">
        <v>3</v>
      </c>
      <c r="F807" s="18" t="s">
        <v>88</v>
      </c>
      <c r="G807" s="7">
        <f t="shared" si="39"/>
        <v>2016</v>
      </c>
      <c r="H807" s="7">
        <f t="shared" si="40"/>
        <v>3</v>
      </c>
    </row>
    <row r="808" spans="1:8">
      <c r="A808" s="49">
        <v>42446</v>
      </c>
      <c r="B808" s="18" t="s">
        <v>89</v>
      </c>
      <c r="C808" s="18">
        <f t="shared" si="38"/>
        <v>4</v>
      </c>
      <c r="D808" s="7">
        <v>2016</v>
      </c>
      <c r="E808" s="7">
        <v>3</v>
      </c>
      <c r="F808" s="18" t="s">
        <v>88</v>
      </c>
      <c r="G808" s="7">
        <f t="shared" si="39"/>
        <v>2016</v>
      </c>
      <c r="H808" s="7">
        <f t="shared" si="40"/>
        <v>3</v>
      </c>
    </row>
    <row r="809" spans="1:8">
      <c r="A809" s="49">
        <v>42447</v>
      </c>
      <c r="B809" s="18" t="s">
        <v>89</v>
      </c>
      <c r="C809" s="18">
        <f t="shared" si="38"/>
        <v>5</v>
      </c>
      <c r="D809" s="7">
        <v>2016</v>
      </c>
      <c r="E809" s="7">
        <v>3</v>
      </c>
      <c r="F809" s="18" t="s">
        <v>88</v>
      </c>
      <c r="G809" s="7">
        <f t="shared" si="39"/>
        <v>2016</v>
      </c>
      <c r="H809" s="7">
        <f t="shared" si="40"/>
        <v>3</v>
      </c>
    </row>
    <row r="810" spans="1:8">
      <c r="A810" s="49">
        <v>42448</v>
      </c>
      <c r="B810" s="18" t="s">
        <v>90</v>
      </c>
      <c r="C810" s="18">
        <f t="shared" si="38"/>
        <v>6</v>
      </c>
      <c r="D810" s="7">
        <v>2016</v>
      </c>
      <c r="E810" s="7">
        <v>3</v>
      </c>
      <c r="F810" s="18" t="s">
        <v>88</v>
      </c>
      <c r="G810" s="7">
        <f t="shared" si="39"/>
        <v>2016</v>
      </c>
      <c r="H810" s="7">
        <f t="shared" si="40"/>
        <v>3</v>
      </c>
    </row>
    <row r="811" spans="1:8">
      <c r="A811" s="49">
        <v>42449</v>
      </c>
      <c r="B811" s="18" t="s">
        <v>90</v>
      </c>
      <c r="C811" s="18">
        <f t="shared" si="38"/>
        <v>7</v>
      </c>
      <c r="D811" s="7">
        <v>2016</v>
      </c>
      <c r="E811" s="7">
        <v>3</v>
      </c>
      <c r="F811" s="18" t="s">
        <v>88</v>
      </c>
      <c r="G811" s="7">
        <f t="shared" si="39"/>
        <v>2016</v>
      </c>
      <c r="H811" s="7">
        <f t="shared" si="40"/>
        <v>3</v>
      </c>
    </row>
    <row r="812" spans="1:8">
      <c r="A812" s="49">
        <v>42450</v>
      </c>
      <c r="B812" s="18" t="s">
        <v>89</v>
      </c>
      <c r="C812" s="18">
        <f t="shared" si="38"/>
        <v>1</v>
      </c>
      <c r="D812" s="7">
        <v>2016</v>
      </c>
      <c r="E812" s="7">
        <v>3</v>
      </c>
      <c r="F812" s="18" t="s">
        <v>88</v>
      </c>
      <c r="G812" s="7">
        <f t="shared" si="39"/>
        <v>2016</v>
      </c>
      <c r="H812" s="7">
        <f t="shared" si="40"/>
        <v>3</v>
      </c>
    </row>
    <row r="813" spans="1:8">
      <c r="A813" s="49">
        <v>42451</v>
      </c>
      <c r="B813" s="18" t="s">
        <v>89</v>
      </c>
      <c r="C813" s="18">
        <f t="shared" si="38"/>
        <v>2</v>
      </c>
      <c r="D813" s="7">
        <v>2016</v>
      </c>
      <c r="E813" s="7">
        <v>3</v>
      </c>
      <c r="F813" s="18" t="s">
        <v>88</v>
      </c>
      <c r="G813" s="7">
        <f t="shared" si="39"/>
        <v>2016</v>
      </c>
      <c r="H813" s="7">
        <f t="shared" si="40"/>
        <v>3</v>
      </c>
    </row>
    <row r="814" spans="1:8">
      <c r="A814" s="49">
        <v>42452</v>
      </c>
      <c r="B814" s="18" t="s">
        <v>89</v>
      </c>
      <c r="C814" s="18">
        <f t="shared" si="38"/>
        <v>3</v>
      </c>
      <c r="D814" s="7">
        <v>2016</v>
      </c>
      <c r="E814" s="7">
        <v>3</v>
      </c>
      <c r="F814" s="18" t="s">
        <v>88</v>
      </c>
      <c r="G814" s="7">
        <f t="shared" si="39"/>
        <v>2016</v>
      </c>
      <c r="H814" s="7">
        <f t="shared" si="40"/>
        <v>3</v>
      </c>
    </row>
    <row r="815" spans="1:8">
      <c r="A815" s="49">
        <v>42453</v>
      </c>
      <c r="B815" s="18" t="s">
        <v>89</v>
      </c>
      <c r="C815" s="18">
        <f t="shared" si="38"/>
        <v>4</v>
      </c>
      <c r="D815" s="7">
        <v>2016</v>
      </c>
      <c r="E815" s="7">
        <v>3</v>
      </c>
      <c r="F815" s="18" t="s">
        <v>88</v>
      </c>
      <c r="G815" s="7">
        <f t="shared" si="39"/>
        <v>2016</v>
      </c>
      <c r="H815" s="7">
        <f t="shared" si="40"/>
        <v>3</v>
      </c>
    </row>
    <row r="816" spans="1:8">
      <c r="A816" s="49">
        <v>42454</v>
      </c>
      <c r="B816" s="18" t="s">
        <v>89</v>
      </c>
      <c r="C816" s="18">
        <f t="shared" si="38"/>
        <v>5</v>
      </c>
      <c r="D816" s="7">
        <v>2016</v>
      </c>
      <c r="E816" s="7">
        <v>3</v>
      </c>
      <c r="F816" s="18" t="s">
        <v>94</v>
      </c>
      <c r="G816" s="7">
        <f t="shared" si="39"/>
        <v>2016</v>
      </c>
      <c r="H816" s="7">
        <f t="shared" si="40"/>
        <v>3</v>
      </c>
    </row>
    <row r="817" spans="1:8">
      <c r="A817" s="49">
        <v>42455</v>
      </c>
      <c r="B817" s="18" t="s">
        <v>90</v>
      </c>
      <c r="C817" s="18">
        <f t="shared" si="38"/>
        <v>6</v>
      </c>
      <c r="D817" s="7">
        <v>2016</v>
      </c>
      <c r="E817" s="7">
        <v>4</v>
      </c>
      <c r="F817" s="18" t="s">
        <v>88</v>
      </c>
      <c r="G817" s="7">
        <f t="shared" si="39"/>
        <v>2016</v>
      </c>
      <c r="H817" s="7">
        <f t="shared" si="40"/>
        <v>3</v>
      </c>
    </row>
    <row r="818" spans="1:8">
      <c r="A818" s="49">
        <v>42456</v>
      </c>
      <c r="B818" s="18" t="s">
        <v>90</v>
      </c>
      <c r="C818" s="18">
        <f t="shared" si="38"/>
        <v>7</v>
      </c>
      <c r="D818" s="7">
        <v>2016</v>
      </c>
      <c r="E818" s="7">
        <v>4</v>
      </c>
      <c r="F818" s="18" t="s">
        <v>88</v>
      </c>
      <c r="G818" s="7">
        <f t="shared" si="39"/>
        <v>2016</v>
      </c>
      <c r="H818" s="7">
        <f t="shared" si="40"/>
        <v>3</v>
      </c>
    </row>
    <row r="819" spans="1:8">
      <c r="A819" s="49">
        <v>42457</v>
      </c>
      <c r="B819" s="18" t="s">
        <v>89</v>
      </c>
      <c r="C819" s="18">
        <f t="shared" si="38"/>
        <v>1</v>
      </c>
      <c r="D819" s="7">
        <v>2016</v>
      </c>
      <c r="E819" s="7">
        <v>4</v>
      </c>
      <c r="F819" s="18" t="s">
        <v>88</v>
      </c>
      <c r="G819" s="7">
        <f t="shared" si="39"/>
        <v>2016</v>
      </c>
      <c r="H819" s="7">
        <f t="shared" si="40"/>
        <v>3</v>
      </c>
    </row>
    <row r="820" spans="1:8">
      <c r="A820" s="49">
        <v>42458</v>
      </c>
      <c r="B820" s="18" t="s">
        <v>89</v>
      </c>
      <c r="C820" s="18">
        <f t="shared" si="38"/>
        <v>2</v>
      </c>
      <c r="D820" s="7">
        <v>2016</v>
      </c>
      <c r="E820" s="7">
        <v>4</v>
      </c>
      <c r="F820" s="18" t="s">
        <v>88</v>
      </c>
      <c r="G820" s="7">
        <f t="shared" si="39"/>
        <v>2016</v>
      </c>
      <c r="H820" s="7">
        <f t="shared" si="40"/>
        <v>3</v>
      </c>
    </row>
    <row r="821" spans="1:8">
      <c r="A821" s="49">
        <v>42459</v>
      </c>
      <c r="B821" s="18" t="s">
        <v>89</v>
      </c>
      <c r="C821" s="18">
        <f t="shared" si="38"/>
        <v>3</v>
      </c>
      <c r="D821" s="7">
        <v>2016</v>
      </c>
      <c r="E821" s="7">
        <v>4</v>
      </c>
      <c r="F821" s="18" t="s">
        <v>88</v>
      </c>
      <c r="G821" s="7">
        <f t="shared" si="39"/>
        <v>2016</v>
      </c>
      <c r="H821" s="7">
        <f t="shared" si="40"/>
        <v>3</v>
      </c>
    </row>
    <row r="822" spans="1:8">
      <c r="A822" s="49">
        <v>42460</v>
      </c>
      <c r="B822" s="18" t="s">
        <v>89</v>
      </c>
      <c r="C822" s="18">
        <f t="shared" si="38"/>
        <v>4</v>
      </c>
      <c r="D822" s="7">
        <v>2016</v>
      </c>
      <c r="E822" s="7">
        <v>4</v>
      </c>
      <c r="F822" s="18" t="s">
        <v>88</v>
      </c>
      <c r="G822" s="7">
        <f t="shared" si="39"/>
        <v>2016</v>
      </c>
      <c r="H822" s="7">
        <f t="shared" si="40"/>
        <v>3</v>
      </c>
    </row>
    <row r="823" spans="1:8">
      <c r="A823" s="49">
        <v>42461</v>
      </c>
      <c r="B823" s="18" t="s">
        <v>89</v>
      </c>
      <c r="C823" s="18">
        <f t="shared" si="38"/>
        <v>5</v>
      </c>
      <c r="D823" s="7">
        <v>2016</v>
      </c>
      <c r="E823" s="7">
        <v>4</v>
      </c>
      <c r="F823" s="18" t="s">
        <v>88</v>
      </c>
      <c r="G823" s="7">
        <f t="shared" si="39"/>
        <v>2016</v>
      </c>
      <c r="H823" s="7">
        <f t="shared" si="40"/>
        <v>4</v>
      </c>
    </row>
    <row r="824" spans="1:8">
      <c r="A824" s="49">
        <v>42462</v>
      </c>
      <c r="B824" s="18" t="s">
        <v>90</v>
      </c>
      <c r="C824" s="18">
        <f t="shared" si="38"/>
        <v>6</v>
      </c>
      <c r="D824" s="7">
        <v>2016</v>
      </c>
      <c r="E824" s="7">
        <v>4</v>
      </c>
      <c r="F824" s="18" t="s">
        <v>88</v>
      </c>
      <c r="G824" s="7">
        <f t="shared" si="39"/>
        <v>2016</v>
      </c>
      <c r="H824" s="7">
        <f t="shared" si="40"/>
        <v>4</v>
      </c>
    </row>
    <row r="825" spans="1:8">
      <c r="A825" s="49">
        <v>42463</v>
      </c>
      <c r="B825" s="18" t="s">
        <v>90</v>
      </c>
      <c r="C825" s="18">
        <f t="shared" si="38"/>
        <v>7</v>
      </c>
      <c r="D825" s="7">
        <v>2016</v>
      </c>
      <c r="E825" s="7">
        <v>4</v>
      </c>
      <c r="F825" s="18" t="s">
        <v>88</v>
      </c>
      <c r="G825" s="7">
        <f t="shared" si="39"/>
        <v>2016</v>
      </c>
      <c r="H825" s="7">
        <f t="shared" si="40"/>
        <v>4</v>
      </c>
    </row>
    <row r="826" spans="1:8">
      <c r="A826" s="49">
        <v>42464</v>
      </c>
      <c r="B826" s="18" t="s">
        <v>87</v>
      </c>
      <c r="C826" s="18">
        <f t="shared" si="38"/>
        <v>1</v>
      </c>
      <c r="D826" s="7">
        <v>2016</v>
      </c>
      <c r="E826" s="7">
        <v>4</v>
      </c>
      <c r="F826" s="18" t="s">
        <v>88</v>
      </c>
      <c r="G826" s="7">
        <f t="shared" si="39"/>
        <v>2016</v>
      </c>
      <c r="H826" s="7">
        <f t="shared" si="40"/>
        <v>4</v>
      </c>
    </row>
    <row r="827" spans="1:8">
      <c r="A827" s="49">
        <v>42465</v>
      </c>
      <c r="B827" s="18" t="s">
        <v>89</v>
      </c>
      <c r="C827" s="18">
        <f t="shared" si="38"/>
        <v>2</v>
      </c>
      <c r="D827" s="7">
        <v>2016</v>
      </c>
      <c r="E827" s="7">
        <v>4</v>
      </c>
      <c r="F827" s="18" t="s">
        <v>88</v>
      </c>
      <c r="G827" s="7">
        <f t="shared" si="39"/>
        <v>2016</v>
      </c>
      <c r="H827" s="7">
        <f t="shared" si="40"/>
        <v>4</v>
      </c>
    </row>
    <row r="828" spans="1:8">
      <c r="A828" s="49">
        <v>42466</v>
      </c>
      <c r="B828" s="18" t="s">
        <v>89</v>
      </c>
      <c r="C828" s="18">
        <f t="shared" si="38"/>
        <v>3</v>
      </c>
      <c r="D828" s="7">
        <v>2016</v>
      </c>
      <c r="E828" s="7">
        <v>4</v>
      </c>
      <c r="F828" s="18" t="s">
        <v>88</v>
      </c>
      <c r="G828" s="7">
        <f t="shared" si="39"/>
        <v>2016</v>
      </c>
      <c r="H828" s="7">
        <f t="shared" si="40"/>
        <v>4</v>
      </c>
    </row>
    <row r="829" spans="1:8">
      <c r="A829" s="49">
        <v>42467</v>
      </c>
      <c r="B829" s="18" t="s">
        <v>89</v>
      </c>
      <c r="C829" s="18">
        <f t="shared" si="38"/>
        <v>4</v>
      </c>
      <c r="D829" s="7">
        <v>2016</v>
      </c>
      <c r="E829" s="7">
        <v>4</v>
      </c>
      <c r="F829" s="18" t="s">
        <v>88</v>
      </c>
      <c r="G829" s="7">
        <f t="shared" si="39"/>
        <v>2016</v>
      </c>
      <c r="H829" s="7">
        <f t="shared" si="40"/>
        <v>4</v>
      </c>
    </row>
    <row r="830" spans="1:8">
      <c r="A830" s="49">
        <v>42468</v>
      </c>
      <c r="B830" s="18" t="s">
        <v>89</v>
      </c>
      <c r="C830" s="18">
        <f t="shared" si="38"/>
        <v>5</v>
      </c>
      <c r="D830" s="7">
        <v>2016</v>
      </c>
      <c r="E830" s="7">
        <v>4</v>
      </c>
      <c r="F830" s="18" t="s">
        <v>88</v>
      </c>
      <c r="G830" s="7">
        <f t="shared" si="39"/>
        <v>2016</v>
      </c>
      <c r="H830" s="7">
        <f t="shared" si="40"/>
        <v>4</v>
      </c>
    </row>
    <row r="831" spans="1:8">
      <c r="A831" s="49">
        <v>42469</v>
      </c>
      <c r="B831" s="18" t="s">
        <v>90</v>
      </c>
      <c r="C831" s="18">
        <f t="shared" si="38"/>
        <v>6</v>
      </c>
      <c r="D831" s="7">
        <v>2016</v>
      </c>
      <c r="E831" s="7">
        <v>4</v>
      </c>
      <c r="F831" s="18" t="s">
        <v>88</v>
      </c>
      <c r="G831" s="7">
        <f t="shared" si="39"/>
        <v>2016</v>
      </c>
      <c r="H831" s="7">
        <f t="shared" si="40"/>
        <v>4</v>
      </c>
    </row>
    <row r="832" spans="1:8">
      <c r="A832" s="49">
        <v>42470</v>
      </c>
      <c r="B832" s="18" t="s">
        <v>90</v>
      </c>
      <c r="C832" s="18">
        <f t="shared" si="38"/>
        <v>7</v>
      </c>
      <c r="D832" s="7">
        <v>2016</v>
      </c>
      <c r="E832" s="7">
        <v>4</v>
      </c>
      <c r="F832" s="18" t="s">
        <v>88</v>
      </c>
      <c r="G832" s="7">
        <f t="shared" si="39"/>
        <v>2016</v>
      </c>
      <c r="H832" s="7">
        <f t="shared" si="40"/>
        <v>4</v>
      </c>
    </row>
    <row r="833" spans="1:8">
      <c r="A833" s="49">
        <v>42471</v>
      </c>
      <c r="B833" s="18" t="s">
        <v>89</v>
      </c>
      <c r="C833" s="18">
        <f t="shared" si="38"/>
        <v>1</v>
      </c>
      <c r="D833" s="7">
        <v>2016</v>
      </c>
      <c r="E833" s="7">
        <v>4</v>
      </c>
      <c r="F833" s="18" t="s">
        <v>88</v>
      </c>
      <c r="G833" s="7">
        <f t="shared" si="39"/>
        <v>2016</v>
      </c>
      <c r="H833" s="7">
        <f t="shared" si="40"/>
        <v>4</v>
      </c>
    </row>
    <row r="834" spans="1:8">
      <c r="A834" s="49">
        <v>42472</v>
      </c>
      <c r="B834" s="18" t="s">
        <v>89</v>
      </c>
      <c r="C834" s="18">
        <f t="shared" ref="C834:C897" si="41">WEEKDAY(A834,2)</f>
        <v>2</v>
      </c>
      <c r="D834" s="7">
        <v>2016</v>
      </c>
      <c r="E834" s="7">
        <v>4</v>
      </c>
      <c r="F834" s="18" t="s">
        <v>88</v>
      </c>
      <c r="G834" s="7">
        <f t="shared" ref="G834:G897" si="42">YEAR(A834)</f>
        <v>2016</v>
      </c>
      <c r="H834" s="7">
        <f t="shared" ref="H834:H897" si="43">MONTH(A834)</f>
        <v>4</v>
      </c>
    </row>
    <row r="835" spans="1:8">
      <c r="A835" s="49">
        <v>42473</v>
      </c>
      <c r="B835" s="18" t="s">
        <v>89</v>
      </c>
      <c r="C835" s="18">
        <f t="shared" si="41"/>
        <v>3</v>
      </c>
      <c r="D835" s="7">
        <v>2016</v>
      </c>
      <c r="E835" s="7">
        <v>4</v>
      </c>
      <c r="F835" s="18" t="s">
        <v>88</v>
      </c>
      <c r="G835" s="7">
        <f t="shared" si="42"/>
        <v>2016</v>
      </c>
      <c r="H835" s="7">
        <f t="shared" si="43"/>
        <v>4</v>
      </c>
    </row>
    <row r="836" spans="1:8">
      <c r="A836" s="49">
        <v>42474</v>
      </c>
      <c r="B836" s="18" t="s">
        <v>89</v>
      </c>
      <c r="C836" s="18">
        <f t="shared" si="41"/>
        <v>4</v>
      </c>
      <c r="D836" s="7">
        <v>2016</v>
      </c>
      <c r="E836" s="7">
        <v>4</v>
      </c>
      <c r="F836" s="18" t="s">
        <v>88</v>
      </c>
      <c r="G836" s="7">
        <f t="shared" si="42"/>
        <v>2016</v>
      </c>
      <c r="H836" s="7">
        <f t="shared" si="43"/>
        <v>4</v>
      </c>
    </row>
    <row r="837" spans="1:8">
      <c r="A837" s="49">
        <v>42475</v>
      </c>
      <c r="B837" s="18" t="s">
        <v>89</v>
      </c>
      <c r="C837" s="18">
        <f t="shared" si="41"/>
        <v>5</v>
      </c>
      <c r="D837" s="7">
        <v>2016</v>
      </c>
      <c r="E837" s="7">
        <v>4</v>
      </c>
      <c r="F837" s="18" t="s">
        <v>88</v>
      </c>
      <c r="G837" s="7">
        <f t="shared" si="42"/>
        <v>2016</v>
      </c>
      <c r="H837" s="7">
        <f t="shared" si="43"/>
        <v>4</v>
      </c>
    </row>
    <row r="838" spans="1:8">
      <c r="A838" s="49">
        <v>42476</v>
      </c>
      <c r="B838" s="18" t="s">
        <v>90</v>
      </c>
      <c r="C838" s="18">
        <f t="shared" si="41"/>
        <v>6</v>
      </c>
      <c r="D838" s="7">
        <v>2016</v>
      </c>
      <c r="E838" s="7">
        <v>4</v>
      </c>
      <c r="F838" s="18" t="s">
        <v>88</v>
      </c>
      <c r="G838" s="7">
        <f t="shared" si="42"/>
        <v>2016</v>
      </c>
      <c r="H838" s="7">
        <f t="shared" si="43"/>
        <v>4</v>
      </c>
    </row>
    <row r="839" spans="1:8">
      <c r="A839" s="49">
        <v>42477</v>
      </c>
      <c r="B839" s="18" t="s">
        <v>90</v>
      </c>
      <c r="C839" s="18">
        <f t="shared" si="41"/>
        <v>7</v>
      </c>
      <c r="D839" s="7">
        <v>2016</v>
      </c>
      <c r="E839" s="7">
        <v>4</v>
      </c>
      <c r="F839" s="18" t="s">
        <v>88</v>
      </c>
      <c r="G839" s="7">
        <f t="shared" si="42"/>
        <v>2016</v>
      </c>
      <c r="H839" s="7">
        <f t="shared" si="43"/>
        <v>4</v>
      </c>
    </row>
    <row r="840" spans="1:8">
      <c r="A840" s="49">
        <v>42478</v>
      </c>
      <c r="B840" s="18" t="s">
        <v>89</v>
      </c>
      <c r="C840" s="18">
        <f t="shared" si="41"/>
        <v>1</v>
      </c>
      <c r="D840" s="7">
        <v>2016</v>
      </c>
      <c r="E840" s="7">
        <v>4</v>
      </c>
      <c r="F840" s="18" t="s">
        <v>88</v>
      </c>
      <c r="G840" s="7">
        <f t="shared" si="42"/>
        <v>2016</v>
      </c>
      <c r="H840" s="7">
        <f t="shared" si="43"/>
        <v>4</v>
      </c>
    </row>
    <row r="841" spans="1:8">
      <c r="A841" s="49">
        <v>42479</v>
      </c>
      <c r="B841" s="18" t="s">
        <v>89</v>
      </c>
      <c r="C841" s="18">
        <f t="shared" si="41"/>
        <v>2</v>
      </c>
      <c r="D841" s="7">
        <v>2016</v>
      </c>
      <c r="E841" s="7">
        <v>4</v>
      </c>
      <c r="F841" s="18" t="s">
        <v>88</v>
      </c>
      <c r="G841" s="7">
        <f t="shared" si="42"/>
        <v>2016</v>
      </c>
      <c r="H841" s="7">
        <f t="shared" si="43"/>
        <v>4</v>
      </c>
    </row>
    <row r="842" spans="1:8">
      <c r="A842" s="49">
        <v>42480</v>
      </c>
      <c r="B842" s="18" t="s">
        <v>89</v>
      </c>
      <c r="C842" s="18">
        <f t="shared" si="41"/>
        <v>3</v>
      </c>
      <c r="D842" s="7">
        <v>2016</v>
      </c>
      <c r="E842" s="7">
        <v>4</v>
      </c>
      <c r="F842" s="18" t="s">
        <v>88</v>
      </c>
      <c r="G842" s="7">
        <f t="shared" si="42"/>
        <v>2016</v>
      </c>
      <c r="H842" s="7">
        <f t="shared" si="43"/>
        <v>4</v>
      </c>
    </row>
    <row r="843" spans="1:8">
      <c r="A843" s="49">
        <v>42481</v>
      </c>
      <c r="B843" s="18" t="s">
        <v>89</v>
      </c>
      <c r="C843" s="18">
        <f t="shared" si="41"/>
        <v>4</v>
      </c>
      <c r="D843" s="7">
        <v>2016</v>
      </c>
      <c r="E843" s="7">
        <v>4</v>
      </c>
      <c r="F843" s="18" t="s">
        <v>88</v>
      </c>
      <c r="G843" s="7">
        <f t="shared" si="42"/>
        <v>2016</v>
      </c>
      <c r="H843" s="7">
        <f t="shared" si="43"/>
        <v>4</v>
      </c>
    </row>
    <row r="844" spans="1:8">
      <c r="A844" s="49">
        <v>42482</v>
      </c>
      <c r="B844" s="18" t="s">
        <v>89</v>
      </c>
      <c r="C844" s="18">
        <f t="shared" si="41"/>
        <v>5</v>
      </c>
      <c r="D844" s="7">
        <v>2016</v>
      </c>
      <c r="E844" s="7">
        <v>4</v>
      </c>
      <c r="F844" s="18" t="s">
        <v>88</v>
      </c>
      <c r="G844" s="7">
        <f t="shared" si="42"/>
        <v>2016</v>
      </c>
      <c r="H844" s="7">
        <f t="shared" si="43"/>
        <v>4</v>
      </c>
    </row>
    <row r="845" spans="1:8">
      <c r="A845" s="49">
        <v>42483</v>
      </c>
      <c r="B845" s="18" t="s">
        <v>90</v>
      </c>
      <c r="C845" s="18">
        <f t="shared" si="41"/>
        <v>6</v>
      </c>
      <c r="D845" s="7">
        <v>2016</v>
      </c>
      <c r="E845" s="7">
        <v>4</v>
      </c>
      <c r="F845" s="18" t="s">
        <v>88</v>
      </c>
      <c r="G845" s="7">
        <f t="shared" si="42"/>
        <v>2016</v>
      </c>
      <c r="H845" s="7">
        <f t="shared" si="43"/>
        <v>4</v>
      </c>
    </row>
    <row r="846" spans="1:8">
      <c r="A846" s="49">
        <v>42484</v>
      </c>
      <c r="B846" s="18" t="s">
        <v>90</v>
      </c>
      <c r="C846" s="18">
        <f t="shared" si="41"/>
        <v>7</v>
      </c>
      <c r="D846" s="7">
        <v>2016</v>
      </c>
      <c r="E846" s="7">
        <v>4</v>
      </c>
      <c r="F846" s="18" t="s">
        <v>88</v>
      </c>
      <c r="G846" s="7">
        <f t="shared" si="42"/>
        <v>2016</v>
      </c>
      <c r="H846" s="7">
        <f t="shared" si="43"/>
        <v>4</v>
      </c>
    </row>
    <row r="847" spans="1:8">
      <c r="A847" s="49">
        <v>42485</v>
      </c>
      <c r="B847" s="18" t="s">
        <v>89</v>
      </c>
      <c r="C847" s="18">
        <f t="shared" si="41"/>
        <v>1</v>
      </c>
      <c r="D847" s="7">
        <v>2016</v>
      </c>
      <c r="E847" s="7">
        <v>4</v>
      </c>
      <c r="F847" s="18" t="s">
        <v>94</v>
      </c>
      <c r="G847" s="7">
        <f t="shared" si="42"/>
        <v>2016</v>
      </c>
      <c r="H847" s="7">
        <f t="shared" si="43"/>
        <v>4</v>
      </c>
    </row>
    <row r="848" spans="1:8">
      <c r="A848" s="49">
        <v>42486</v>
      </c>
      <c r="B848" s="18" t="s">
        <v>89</v>
      </c>
      <c r="C848" s="18">
        <f t="shared" si="41"/>
        <v>2</v>
      </c>
      <c r="D848" s="7">
        <v>2016</v>
      </c>
      <c r="E848" s="7">
        <v>5</v>
      </c>
      <c r="F848" s="18" t="s">
        <v>88</v>
      </c>
      <c r="G848" s="7">
        <f t="shared" si="42"/>
        <v>2016</v>
      </c>
      <c r="H848" s="7">
        <f t="shared" si="43"/>
        <v>4</v>
      </c>
    </row>
    <row r="849" spans="1:8">
      <c r="A849" s="49">
        <v>42487</v>
      </c>
      <c r="B849" s="18" t="s">
        <v>89</v>
      </c>
      <c r="C849" s="18">
        <f t="shared" si="41"/>
        <v>3</v>
      </c>
      <c r="D849" s="7">
        <v>2016</v>
      </c>
      <c r="E849" s="7">
        <v>5</v>
      </c>
      <c r="F849" s="18" t="s">
        <v>88</v>
      </c>
      <c r="G849" s="7">
        <f t="shared" si="42"/>
        <v>2016</v>
      </c>
      <c r="H849" s="7">
        <f t="shared" si="43"/>
        <v>4</v>
      </c>
    </row>
    <row r="850" spans="1:8">
      <c r="A850" s="49">
        <v>42488</v>
      </c>
      <c r="B850" s="18" t="s">
        <v>89</v>
      </c>
      <c r="C850" s="18">
        <f t="shared" si="41"/>
        <v>4</v>
      </c>
      <c r="D850" s="7">
        <v>2016</v>
      </c>
      <c r="E850" s="7">
        <v>5</v>
      </c>
      <c r="F850" s="18" t="s">
        <v>88</v>
      </c>
      <c r="G850" s="7">
        <f t="shared" si="42"/>
        <v>2016</v>
      </c>
      <c r="H850" s="7">
        <f t="shared" si="43"/>
        <v>4</v>
      </c>
    </row>
    <row r="851" spans="1:8">
      <c r="A851" s="49">
        <v>42489</v>
      </c>
      <c r="B851" s="18" t="s">
        <v>89</v>
      </c>
      <c r="C851" s="18">
        <f t="shared" si="41"/>
        <v>5</v>
      </c>
      <c r="D851" s="7">
        <v>2016</v>
      </c>
      <c r="E851" s="7">
        <v>5</v>
      </c>
      <c r="F851" s="18" t="s">
        <v>88</v>
      </c>
      <c r="G851" s="7">
        <f t="shared" si="42"/>
        <v>2016</v>
      </c>
      <c r="H851" s="7">
        <f t="shared" si="43"/>
        <v>4</v>
      </c>
    </row>
    <row r="852" spans="1:8">
      <c r="A852" s="49">
        <v>42490</v>
      </c>
      <c r="B852" s="18" t="s">
        <v>90</v>
      </c>
      <c r="C852" s="18">
        <f t="shared" si="41"/>
        <v>6</v>
      </c>
      <c r="D852" s="7">
        <v>2016</v>
      </c>
      <c r="E852" s="7">
        <v>5</v>
      </c>
      <c r="F852" s="18" t="s">
        <v>88</v>
      </c>
      <c r="G852" s="7">
        <f t="shared" si="42"/>
        <v>2016</v>
      </c>
      <c r="H852" s="7">
        <f t="shared" si="43"/>
        <v>4</v>
      </c>
    </row>
    <row r="853" spans="1:8">
      <c r="A853" s="49">
        <v>42491</v>
      </c>
      <c r="B853" s="18" t="s">
        <v>87</v>
      </c>
      <c r="C853" s="18">
        <f t="shared" si="41"/>
        <v>7</v>
      </c>
      <c r="D853" s="7">
        <v>2016</v>
      </c>
      <c r="E853" s="7">
        <v>5</v>
      </c>
      <c r="F853" s="18" t="s">
        <v>88</v>
      </c>
      <c r="G853" s="7">
        <f t="shared" si="42"/>
        <v>2016</v>
      </c>
      <c r="H853" s="7">
        <f t="shared" si="43"/>
        <v>5</v>
      </c>
    </row>
    <row r="854" spans="1:8">
      <c r="A854" s="49">
        <v>42492</v>
      </c>
      <c r="B854" s="18" t="s">
        <v>90</v>
      </c>
      <c r="C854" s="18">
        <f t="shared" si="41"/>
        <v>1</v>
      </c>
      <c r="D854" s="7">
        <v>2016</v>
      </c>
      <c r="E854" s="7">
        <v>5</v>
      </c>
      <c r="F854" s="18" t="s">
        <v>88</v>
      </c>
      <c r="G854" s="7">
        <f t="shared" si="42"/>
        <v>2016</v>
      </c>
      <c r="H854" s="7">
        <f t="shared" si="43"/>
        <v>5</v>
      </c>
    </row>
    <row r="855" spans="1:8">
      <c r="A855" s="49">
        <v>42493</v>
      </c>
      <c r="B855" s="18" t="s">
        <v>89</v>
      </c>
      <c r="C855" s="18">
        <f t="shared" si="41"/>
        <v>2</v>
      </c>
      <c r="D855" s="7">
        <v>2016</v>
      </c>
      <c r="E855" s="7">
        <v>5</v>
      </c>
      <c r="F855" s="18" t="s">
        <v>88</v>
      </c>
      <c r="G855" s="7">
        <f t="shared" si="42"/>
        <v>2016</v>
      </c>
      <c r="H855" s="7">
        <f t="shared" si="43"/>
        <v>5</v>
      </c>
    </row>
    <row r="856" spans="1:8">
      <c r="A856" s="49">
        <v>42494</v>
      </c>
      <c r="B856" s="18" t="s">
        <v>89</v>
      </c>
      <c r="C856" s="18">
        <f t="shared" si="41"/>
        <v>3</v>
      </c>
      <c r="D856" s="7">
        <v>2016</v>
      </c>
      <c r="E856" s="7">
        <v>5</v>
      </c>
      <c r="F856" s="18" t="s">
        <v>88</v>
      </c>
      <c r="G856" s="7">
        <f t="shared" si="42"/>
        <v>2016</v>
      </c>
      <c r="H856" s="7">
        <f t="shared" si="43"/>
        <v>5</v>
      </c>
    </row>
    <row r="857" spans="1:8">
      <c r="A857" s="49">
        <v>42495</v>
      </c>
      <c r="B857" s="18" t="s">
        <v>89</v>
      </c>
      <c r="C857" s="18">
        <f t="shared" si="41"/>
        <v>4</v>
      </c>
      <c r="D857" s="7">
        <v>2016</v>
      </c>
      <c r="E857" s="7">
        <v>5</v>
      </c>
      <c r="F857" s="18" t="s">
        <v>88</v>
      </c>
      <c r="G857" s="7">
        <f t="shared" si="42"/>
        <v>2016</v>
      </c>
      <c r="H857" s="7">
        <f t="shared" si="43"/>
        <v>5</v>
      </c>
    </row>
    <row r="858" spans="1:8">
      <c r="A858" s="49">
        <v>42496</v>
      </c>
      <c r="B858" s="18" t="s">
        <v>89</v>
      </c>
      <c r="C858" s="18">
        <f t="shared" si="41"/>
        <v>5</v>
      </c>
      <c r="D858" s="7">
        <v>2016</v>
      </c>
      <c r="E858" s="7">
        <v>5</v>
      </c>
      <c r="F858" s="18" t="s">
        <v>88</v>
      </c>
      <c r="G858" s="7">
        <f t="shared" si="42"/>
        <v>2016</v>
      </c>
      <c r="H858" s="7">
        <f t="shared" si="43"/>
        <v>5</v>
      </c>
    </row>
    <row r="859" spans="1:8">
      <c r="A859" s="49">
        <v>42497</v>
      </c>
      <c r="B859" s="18" t="s">
        <v>90</v>
      </c>
      <c r="C859" s="18">
        <f t="shared" si="41"/>
        <v>6</v>
      </c>
      <c r="D859" s="7">
        <v>2016</v>
      </c>
      <c r="E859" s="7">
        <v>5</v>
      </c>
      <c r="F859" s="18" t="s">
        <v>88</v>
      </c>
      <c r="G859" s="7">
        <f t="shared" si="42"/>
        <v>2016</v>
      </c>
      <c r="H859" s="7">
        <f t="shared" si="43"/>
        <v>5</v>
      </c>
    </row>
    <row r="860" spans="1:8">
      <c r="A860" s="49">
        <v>42498</v>
      </c>
      <c r="B860" s="18" t="s">
        <v>90</v>
      </c>
      <c r="C860" s="18">
        <f t="shared" si="41"/>
        <v>7</v>
      </c>
      <c r="D860" s="7">
        <v>2016</v>
      </c>
      <c r="E860" s="7">
        <v>5</v>
      </c>
      <c r="F860" s="18" t="s">
        <v>88</v>
      </c>
      <c r="G860" s="7">
        <f t="shared" si="42"/>
        <v>2016</v>
      </c>
      <c r="H860" s="7">
        <f t="shared" si="43"/>
        <v>5</v>
      </c>
    </row>
    <row r="861" spans="1:8">
      <c r="A861" s="49">
        <v>42499</v>
      </c>
      <c r="B861" s="18" t="s">
        <v>89</v>
      </c>
      <c r="C861" s="18">
        <f t="shared" si="41"/>
        <v>1</v>
      </c>
      <c r="D861" s="7">
        <v>2016</v>
      </c>
      <c r="E861" s="7">
        <v>5</v>
      </c>
      <c r="F861" s="18" t="s">
        <v>88</v>
      </c>
      <c r="G861" s="7">
        <f t="shared" si="42"/>
        <v>2016</v>
      </c>
      <c r="H861" s="7">
        <f t="shared" si="43"/>
        <v>5</v>
      </c>
    </row>
    <row r="862" spans="1:8">
      <c r="A862" s="49">
        <v>42500</v>
      </c>
      <c r="B862" s="18" t="s">
        <v>89</v>
      </c>
      <c r="C862" s="18">
        <f t="shared" si="41"/>
        <v>2</v>
      </c>
      <c r="D862" s="7">
        <v>2016</v>
      </c>
      <c r="E862" s="7">
        <v>5</v>
      </c>
      <c r="F862" s="18" t="s">
        <v>88</v>
      </c>
      <c r="G862" s="7">
        <f t="shared" si="42"/>
        <v>2016</v>
      </c>
      <c r="H862" s="7">
        <f t="shared" si="43"/>
        <v>5</v>
      </c>
    </row>
    <row r="863" spans="1:8">
      <c r="A863" s="49">
        <v>42501</v>
      </c>
      <c r="B863" s="18" t="s">
        <v>89</v>
      </c>
      <c r="C863" s="18">
        <f t="shared" si="41"/>
        <v>3</v>
      </c>
      <c r="D863" s="7">
        <v>2016</v>
      </c>
      <c r="E863" s="7">
        <v>5</v>
      </c>
      <c r="F863" s="18" t="s">
        <v>88</v>
      </c>
      <c r="G863" s="7">
        <f t="shared" si="42"/>
        <v>2016</v>
      </c>
      <c r="H863" s="7">
        <f t="shared" si="43"/>
        <v>5</v>
      </c>
    </row>
    <row r="864" spans="1:8">
      <c r="A864" s="49">
        <v>42502</v>
      </c>
      <c r="B864" s="18" t="s">
        <v>89</v>
      </c>
      <c r="C864" s="18">
        <f t="shared" si="41"/>
        <v>4</v>
      </c>
      <c r="D864" s="7">
        <v>2016</v>
      </c>
      <c r="E864" s="7">
        <v>5</v>
      </c>
      <c r="F864" s="18" t="s">
        <v>88</v>
      </c>
      <c r="G864" s="7">
        <f t="shared" si="42"/>
        <v>2016</v>
      </c>
      <c r="H864" s="7">
        <f t="shared" si="43"/>
        <v>5</v>
      </c>
    </row>
    <row r="865" spans="1:8">
      <c r="A865" s="49">
        <v>42503</v>
      </c>
      <c r="B865" s="18" t="s">
        <v>89</v>
      </c>
      <c r="C865" s="18">
        <f t="shared" si="41"/>
        <v>5</v>
      </c>
      <c r="D865" s="7">
        <v>2016</v>
      </c>
      <c r="E865" s="7">
        <v>5</v>
      </c>
      <c r="F865" s="18" t="s">
        <v>88</v>
      </c>
      <c r="G865" s="7">
        <f t="shared" si="42"/>
        <v>2016</v>
      </c>
      <c r="H865" s="7">
        <f t="shared" si="43"/>
        <v>5</v>
      </c>
    </row>
    <row r="866" spans="1:8">
      <c r="A866" s="49">
        <v>42504</v>
      </c>
      <c r="B866" s="18" t="s">
        <v>90</v>
      </c>
      <c r="C866" s="18">
        <f t="shared" si="41"/>
        <v>6</v>
      </c>
      <c r="D866" s="7">
        <v>2016</v>
      </c>
      <c r="E866" s="7">
        <v>5</v>
      </c>
      <c r="F866" s="18" t="s">
        <v>88</v>
      </c>
      <c r="G866" s="7">
        <f t="shared" si="42"/>
        <v>2016</v>
      </c>
      <c r="H866" s="7">
        <f t="shared" si="43"/>
        <v>5</v>
      </c>
    </row>
    <row r="867" spans="1:8">
      <c r="A867" s="49">
        <v>42505</v>
      </c>
      <c r="B867" s="18" t="s">
        <v>90</v>
      </c>
      <c r="C867" s="18">
        <f t="shared" si="41"/>
        <v>7</v>
      </c>
      <c r="D867" s="7">
        <v>2016</v>
      </c>
      <c r="E867" s="7">
        <v>5</v>
      </c>
      <c r="F867" s="18" t="s">
        <v>88</v>
      </c>
      <c r="G867" s="7">
        <f t="shared" si="42"/>
        <v>2016</v>
      </c>
      <c r="H867" s="7">
        <f t="shared" si="43"/>
        <v>5</v>
      </c>
    </row>
    <row r="868" spans="1:8">
      <c r="A868" s="49">
        <v>42506</v>
      </c>
      <c r="B868" s="18" t="s">
        <v>89</v>
      </c>
      <c r="C868" s="18">
        <f t="shared" si="41"/>
        <v>1</v>
      </c>
      <c r="D868" s="7">
        <v>2016</v>
      </c>
      <c r="E868" s="7">
        <v>5</v>
      </c>
      <c r="F868" s="18" t="s">
        <v>88</v>
      </c>
      <c r="G868" s="7">
        <f t="shared" si="42"/>
        <v>2016</v>
      </c>
      <c r="H868" s="7">
        <f t="shared" si="43"/>
        <v>5</v>
      </c>
    </row>
    <row r="869" spans="1:8">
      <c r="A869" s="49">
        <v>42507</v>
      </c>
      <c r="B869" s="18" t="s">
        <v>89</v>
      </c>
      <c r="C869" s="18">
        <f t="shared" si="41"/>
        <v>2</v>
      </c>
      <c r="D869" s="7">
        <v>2016</v>
      </c>
      <c r="E869" s="7">
        <v>5</v>
      </c>
      <c r="F869" s="18" t="s">
        <v>88</v>
      </c>
      <c r="G869" s="7">
        <f t="shared" si="42"/>
        <v>2016</v>
      </c>
      <c r="H869" s="7">
        <f t="shared" si="43"/>
        <v>5</v>
      </c>
    </row>
    <row r="870" spans="1:8">
      <c r="A870" s="49">
        <v>42508</v>
      </c>
      <c r="B870" s="18" t="s">
        <v>89</v>
      </c>
      <c r="C870" s="18">
        <f t="shared" si="41"/>
        <v>3</v>
      </c>
      <c r="D870" s="7">
        <v>2016</v>
      </c>
      <c r="E870" s="7">
        <v>5</v>
      </c>
      <c r="F870" s="18" t="s">
        <v>88</v>
      </c>
      <c r="G870" s="7">
        <f t="shared" si="42"/>
        <v>2016</v>
      </c>
      <c r="H870" s="7">
        <f t="shared" si="43"/>
        <v>5</v>
      </c>
    </row>
    <row r="871" spans="1:8">
      <c r="A871" s="49">
        <v>42509</v>
      </c>
      <c r="B871" s="18" t="s">
        <v>89</v>
      </c>
      <c r="C871" s="18">
        <f t="shared" si="41"/>
        <v>4</v>
      </c>
      <c r="D871" s="7">
        <v>2016</v>
      </c>
      <c r="E871" s="7">
        <v>5</v>
      </c>
      <c r="F871" s="18" t="s">
        <v>88</v>
      </c>
      <c r="G871" s="7">
        <f t="shared" si="42"/>
        <v>2016</v>
      </c>
      <c r="H871" s="7">
        <f t="shared" si="43"/>
        <v>5</v>
      </c>
    </row>
    <row r="872" spans="1:8">
      <c r="A872" s="49">
        <v>42510</v>
      </c>
      <c r="B872" s="18" t="s">
        <v>89</v>
      </c>
      <c r="C872" s="18">
        <f t="shared" si="41"/>
        <v>5</v>
      </c>
      <c r="D872" s="7">
        <v>2016</v>
      </c>
      <c r="E872" s="7">
        <v>5</v>
      </c>
      <c r="F872" s="18" t="s">
        <v>88</v>
      </c>
      <c r="G872" s="7">
        <f t="shared" si="42"/>
        <v>2016</v>
      </c>
      <c r="H872" s="7">
        <f t="shared" si="43"/>
        <v>5</v>
      </c>
    </row>
    <row r="873" spans="1:8">
      <c r="A873" s="49">
        <v>42511</v>
      </c>
      <c r="B873" s="18" t="s">
        <v>90</v>
      </c>
      <c r="C873" s="18">
        <f t="shared" si="41"/>
        <v>6</v>
      </c>
      <c r="D873" s="7">
        <v>2016</v>
      </c>
      <c r="E873" s="7">
        <v>5</v>
      </c>
      <c r="F873" s="18" t="s">
        <v>88</v>
      </c>
      <c r="G873" s="7">
        <f t="shared" si="42"/>
        <v>2016</v>
      </c>
      <c r="H873" s="7">
        <f t="shared" si="43"/>
        <v>5</v>
      </c>
    </row>
    <row r="874" spans="1:8">
      <c r="A874" s="49">
        <v>42512</v>
      </c>
      <c r="B874" s="18" t="s">
        <v>90</v>
      </c>
      <c r="C874" s="18">
        <f t="shared" si="41"/>
        <v>7</v>
      </c>
      <c r="D874" s="7">
        <v>2016</v>
      </c>
      <c r="E874" s="7">
        <v>5</v>
      </c>
      <c r="F874" s="18" t="s">
        <v>88</v>
      </c>
      <c r="G874" s="7">
        <f t="shared" si="42"/>
        <v>2016</v>
      </c>
      <c r="H874" s="7">
        <f t="shared" si="43"/>
        <v>5</v>
      </c>
    </row>
    <row r="875" spans="1:8">
      <c r="A875" s="49">
        <v>42513</v>
      </c>
      <c r="B875" s="18" t="s">
        <v>89</v>
      </c>
      <c r="C875" s="18">
        <f t="shared" si="41"/>
        <v>1</v>
      </c>
      <c r="D875" s="7">
        <v>2016</v>
      </c>
      <c r="E875" s="7">
        <v>5</v>
      </c>
      <c r="F875" s="18" t="s">
        <v>88</v>
      </c>
      <c r="G875" s="7">
        <f t="shared" si="42"/>
        <v>2016</v>
      </c>
      <c r="H875" s="7">
        <f t="shared" si="43"/>
        <v>5</v>
      </c>
    </row>
    <row r="876" spans="1:8">
      <c r="A876" s="49">
        <v>42514</v>
      </c>
      <c r="B876" s="18" t="s">
        <v>89</v>
      </c>
      <c r="C876" s="18">
        <f t="shared" si="41"/>
        <v>2</v>
      </c>
      <c r="D876" s="7">
        <v>2016</v>
      </c>
      <c r="E876" s="7">
        <v>5</v>
      </c>
      <c r="F876" s="18" t="s">
        <v>88</v>
      </c>
      <c r="G876" s="7">
        <f t="shared" si="42"/>
        <v>2016</v>
      </c>
      <c r="H876" s="7">
        <f t="shared" si="43"/>
        <v>5</v>
      </c>
    </row>
    <row r="877" spans="1:8">
      <c r="A877" s="49">
        <v>42515</v>
      </c>
      <c r="B877" s="18" t="s">
        <v>89</v>
      </c>
      <c r="C877" s="18">
        <f t="shared" si="41"/>
        <v>3</v>
      </c>
      <c r="D877" s="7">
        <v>2016</v>
      </c>
      <c r="E877" s="7">
        <v>5</v>
      </c>
      <c r="F877" s="18" t="s">
        <v>94</v>
      </c>
      <c r="G877" s="7">
        <f t="shared" si="42"/>
        <v>2016</v>
      </c>
      <c r="H877" s="7">
        <f t="shared" si="43"/>
        <v>5</v>
      </c>
    </row>
    <row r="878" spans="1:8">
      <c r="A878" s="49">
        <v>42516</v>
      </c>
      <c r="B878" s="18" t="s">
        <v>89</v>
      </c>
      <c r="C878" s="18">
        <f t="shared" si="41"/>
        <v>4</v>
      </c>
      <c r="D878" s="7">
        <v>2016</v>
      </c>
      <c r="E878" s="7">
        <v>6</v>
      </c>
      <c r="F878" s="18" t="s">
        <v>88</v>
      </c>
      <c r="G878" s="7">
        <f t="shared" si="42"/>
        <v>2016</v>
      </c>
      <c r="H878" s="7">
        <f t="shared" si="43"/>
        <v>5</v>
      </c>
    </row>
    <row r="879" spans="1:8">
      <c r="A879" s="49">
        <v>42517</v>
      </c>
      <c r="B879" s="18" t="s">
        <v>89</v>
      </c>
      <c r="C879" s="18">
        <f t="shared" si="41"/>
        <v>5</v>
      </c>
      <c r="D879" s="7">
        <v>2016</v>
      </c>
      <c r="E879" s="7">
        <v>6</v>
      </c>
      <c r="F879" s="18" t="s">
        <v>88</v>
      </c>
      <c r="G879" s="7">
        <f t="shared" si="42"/>
        <v>2016</v>
      </c>
      <c r="H879" s="7">
        <f t="shared" si="43"/>
        <v>5</v>
      </c>
    </row>
    <row r="880" spans="1:8">
      <c r="A880" s="49">
        <v>42518</v>
      </c>
      <c r="B880" s="18" t="s">
        <v>90</v>
      </c>
      <c r="C880" s="18">
        <f t="shared" si="41"/>
        <v>6</v>
      </c>
      <c r="D880" s="7">
        <v>2016</v>
      </c>
      <c r="E880" s="7">
        <v>6</v>
      </c>
      <c r="F880" s="18" t="s">
        <v>88</v>
      </c>
      <c r="G880" s="7">
        <f t="shared" si="42"/>
        <v>2016</v>
      </c>
      <c r="H880" s="7">
        <f t="shared" si="43"/>
        <v>5</v>
      </c>
    </row>
    <row r="881" spans="1:8">
      <c r="A881" s="49">
        <v>42519</v>
      </c>
      <c r="B881" s="18" t="s">
        <v>90</v>
      </c>
      <c r="C881" s="18">
        <f t="shared" si="41"/>
        <v>7</v>
      </c>
      <c r="D881" s="7">
        <v>2016</v>
      </c>
      <c r="E881" s="7">
        <v>6</v>
      </c>
      <c r="F881" s="18" t="s">
        <v>88</v>
      </c>
      <c r="G881" s="7">
        <f t="shared" si="42"/>
        <v>2016</v>
      </c>
      <c r="H881" s="7">
        <f t="shared" si="43"/>
        <v>5</v>
      </c>
    </row>
    <row r="882" spans="1:8">
      <c r="A882" s="49">
        <v>42520</v>
      </c>
      <c r="B882" s="18" t="s">
        <v>89</v>
      </c>
      <c r="C882" s="18">
        <f t="shared" si="41"/>
        <v>1</v>
      </c>
      <c r="D882" s="7">
        <v>2016</v>
      </c>
      <c r="E882" s="7">
        <v>6</v>
      </c>
      <c r="F882" s="18" t="s">
        <v>88</v>
      </c>
      <c r="G882" s="7">
        <f t="shared" si="42"/>
        <v>2016</v>
      </c>
      <c r="H882" s="7">
        <f t="shared" si="43"/>
        <v>5</v>
      </c>
    </row>
    <row r="883" spans="1:8">
      <c r="A883" s="49">
        <v>42521</v>
      </c>
      <c r="B883" s="18" t="s">
        <v>89</v>
      </c>
      <c r="C883" s="18">
        <f t="shared" si="41"/>
        <v>2</v>
      </c>
      <c r="D883" s="7">
        <v>2016</v>
      </c>
      <c r="E883" s="7">
        <v>6</v>
      </c>
      <c r="F883" s="18" t="s">
        <v>88</v>
      </c>
      <c r="G883" s="7">
        <f t="shared" si="42"/>
        <v>2016</v>
      </c>
      <c r="H883" s="7">
        <f t="shared" si="43"/>
        <v>5</v>
      </c>
    </row>
    <row r="884" spans="1:8">
      <c r="A884" s="49">
        <v>42522</v>
      </c>
      <c r="B884" s="18" t="s">
        <v>89</v>
      </c>
      <c r="C884" s="18">
        <f t="shared" si="41"/>
        <v>3</v>
      </c>
      <c r="D884" s="7">
        <v>2016</v>
      </c>
      <c r="E884" s="7">
        <v>6</v>
      </c>
      <c r="F884" s="18" t="s">
        <v>88</v>
      </c>
      <c r="G884" s="7">
        <f t="shared" si="42"/>
        <v>2016</v>
      </c>
      <c r="H884" s="7">
        <f t="shared" si="43"/>
        <v>6</v>
      </c>
    </row>
    <row r="885" spans="1:8">
      <c r="A885" s="49">
        <v>42523</v>
      </c>
      <c r="B885" s="18" t="s">
        <v>89</v>
      </c>
      <c r="C885" s="18">
        <f t="shared" si="41"/>
        <v>4</v>
      </c>
      <c r="D885" s="7">
        <v>2016</v>
      </c>
      <c r="E885" s="7">
        <v>6</v>
      </c>
      <c r="F885" s="18" t="s">
        <v>88</v>
      </c>
      <c r="G885" s="7">
        <f t="shared" si="42"/>
        <v>2016</v>
      </c>
      <c r="H885" s="7">
        <f t="shared" si="43"/>
        <v>6</v>
      </c>
    </row>
    <row r="886" spans="1:8">
      <c r="A886" s="49">
        <v>42524</v>
      </c>
      <c r="B886" s="18" t="s">
        <v>89</v>
      </c>
      <c r="C886" s="18">
        <f t="shared" si="41"/>
        <v>5</v>
      </c>
      <c r="D886" s="7">
        <v>2016</v>
      </c>
      <c r="E886" s="7">
        <v>6</v>
      </c>
      <c r="F886" s="18" t="s">
        <v>88</v>
      </c>
      <c r="G886" s="7">
        <f t="shared" si="42"/>
        <v>2016</v>
      </c>
      <c r="H886" s="7">
        <f t="shared" si="43"/>
        <v>6</v>
      </c>
    </row>
    <row r="887" spans="1:8">
      <c r="A887" s="49">
        <v>42525</v>
      </c>
      <c r="B887" s="18" t="s">
        <v>90</v>
      </c>
      <c r="C887" s="18">
        <f t="shared" si="41"/>
        <v>6</v>
      </c>
      <c r="D887" s="7">
        <v>2016</v>
      </c>
      <c r="E887" s="7">
        <v>6</v>
      </c>
      <c r="F887" s="18" t="s">
        <v>88</v>
      </c>
      <c r="G887" s="7">
        <f t="shared" si="42"/>
        <v>2016</v>
      </c>
      <c r="H887" s="7">
        <f t="shared" si="43"/>
        <v>6</v>
      </c>
    </row>
    <row r="888" spans="1:8">
      <c r="A888" s="49">
        <v>42526</v>
      </c>
      <c r="B888" s="18" t="s">
        <v>90</v>
      </c>
      <c r="C888" s="18">
        <f t="shared" si="41"/>
        <v>7</v>
      </c>
      <c r="D888" s="7">
        <v>2016</v>
      </c>
      <c r="E888" s="7">
        <v>6</v>
      </c>
      <c r="F888" s="18" t="s">
        <v>88</v>
      </c>
      <c r="G888" s="7">
        <f t="shared" si="42"/>
        <v>2016</v>
      </c>
      <c r="H888" s="7">
        <f t="shared" si="43"/>
        <v>6</v>
      </c>
    </row>
    <row r="889" spans="1:8">
      <c r="A889" s="49">
        <v>42527</v>
      </c>
      <c r="B889" s="18" t="s">
        <v>89</v>
      </c>
      <c r="C889" s="18">
        <f t="shared" si="41"/>
        <v>1</v>
      </c>
      <c r="D889" s="7">
        <v>2016</v>
      </c>
      <c r="E889" s="7">
        <v>6</v>
      </c>
      <c r="F889" s="18" t="s">
        <v>88</v>
      </c>
      <c r="G889" s="7">
        <f t="shared" si="42"/>
        <v>2016</v>
      </c>
      <c r="H889" s="7">
        <f t="shared" si="43"/>
        <v>6</v>
      </c>
    </row>
    <row r="890" spans="1:8">
      <c r="A890" s="49">
        <v>42528</v>
      </c>
      <c r="B890" s="18" t="s">
        <v>89</v>
      </c>
      <c r="C890" s="18">
        <f t="shared" si="41"/>
        <v>2</v>
      </c>
      <c r="D890" s="7">
        <v>2016</v>
      </c>
      <c r="E890" s="7">
        <v>6</v>
      </c>
      <c r="F890" s="18" t="s">
        <v>88</v>
      </c>
      <c r="G890" s="7">
        <f t="shared" si="42"/>
        <v>2016</v>
      </c>
      <c r="H890" s="7">
        <f t="shared" si="43"/>
        <v>6</v>
      </c>
    </row>
    <row r="891" spans="1:8">
      <c r="A891" s="49">
        <v>42529</v>
      </c>
      <c r="B891" s="18" t="s">
        <v>89</v>
      </c>
      <c r="C891" s="18">
        <f t="shared" si="41"/>
        <v>3</v>
      </c>
      <c r="D891" s="7">
        <v>2016</v>
      </c>
      <c r="E891" s="7">
        <v>6</v>
      </c>
      <c r="F891" s="18" t="s">
        <v>88</v>
      </c>
      <c r="G891" s="7">
        <f t="shared" si="42"/>
        <v>2016</v>
      </c>
      <c r="H891" s="7">
        <f t="shared" si="43"/>
        <v>6</v>
      </c>
    </row>
    <row r="892" spans="1:8">
      <c r="A892" s="49">
        <v>42530</v>
      </c>
      <c r="B892" s="18" t="s">
        <v>87</v>
      </c>
      <c r="C892" s="18">
        <f t="shared" si="41"/>
        <v>4</v>
      </c>
      <c r="D892" s="7">
        <v>2016</v>
      </c>
      <c r="E892" s="7">
        <v>6</v>
      </c>
      <c r="F892" s="18" t="s">
        <v>88</v>
      </c>
      <c r="G892" s="7">
        <f t="shared" si="42"/>
        <v>2016</v>
      </c>
      <c r="H892" s="7">
        <f t="shared" si="43"/>
        <v>6</v>
      </c>
    </row>
    <row r="893" spans="1:8">
      <c r="A893" s="49">
        <v>42531</v>
      </c>
      <c r="B893" s="18" t="s">
        <v>90</v>
      </c>
      <c r="C893" s="18">
        <f t="shared" si="41"/>
        <v>5</v>
      </c>
      <c r="D893" s="7">
        <v>2016</v>
      </c>
      <c r="E893" s="7">
        <v>6</v>
      </c>
      <c r="F893" s="18" t="s">
        <v>88</v>
      </c>
      <c r="G893" s="7">
        <f t="shared" si="42"/>
        <v>2016</v>
      </c>
      <c r="H893" s="7">
        <f t="shared" si="43"/>
        <v>6</v>
      </c>
    </row>
    <row r="894" spans="1:8">
      <c r="A894" s="49">
        <v>42532</v>
      </c>
      <c r="B894" s="18" t="s">
        <v>90</v>
      </c>
      <c r="C894" s="18">
        <f t="shared" si="41"/>
        <v>6</v>
      </c>
      <c r="D894" s="7">
        <v>2016</v>
      </c>
      <c r="E894" s="7">
        <v>6</v>
      </c>
      <c r="F894" s="18" t="s">
        <v>88</v>
      </c>
      <c r="G894" s="7">
        <f t="shared" si="42"/>
        <v>2016</v>
      </c>
      <c r="H894" s="7">
        <f t="shared" si="43"/>
        <v>6</v>
      </c>
    </row>
    <row r="895" spans="1:8">
      <c r="A895" s="49">
        <v>42533</v>
      </c>
      <c r="B895" s="18" t="s">
        <v>89</v>
      </c>
      <c r="C895" s="18">
        <f t="shared" si="41"/>
        <v>7</v>
      </c>
      <c r="D895" s="7">
        <v>2016</v>
      </c>
      <c r="E895" s="7">
        <v>6</v>
      </c>
      <c r="F895" s="18" t="s">
        <v>88</v>
      </c>
      <c r="G895" s="7">
        <f t="shared" si="42"/>
        <v>2016</v>
      </c>
      <c r="H895" s="7">
        <f t="shared" si="43"/>
        <v>6</v>
      </c>
    </row>
    <row r="896" spans="1:8">
      <c r="A896" s="49">
        <v>42534</v>
      </c>
      <c r="B896" s="18" t="s">
        <v>89</v>
      </c>
      <c r="C896" s="18">
        <f t="shared" si="41"/>
        <v>1</v>
      </c>
      <c r="D896" s="7">
        <v>2016</v>
      </c>
      <c r="E896" s="7">
        <v>6</v>
      </c>
      <c r="F896" s="18" t="s">
        <v>88</v>
      </c>
      <c r="G896" s="7">
        <f t="shared" si="42"/>
        <v>2016</v>
      </c>
      <c r="H896" s="7">
        <f t="shared" si="43"/>
        <v>6</v>
      </c>
    </row>
    <row r="897" spans="1:8">
      <c r="A897" s="49">
        <v>42535</v>
      </c>
      <c r="B897" s="18" t="s">
        <v>89</v>
      </c>
      <c r="C897" s="18">
        <f t="shared" si="41"/>
        <v>2</v>
      </c>
      <c r="D897" s="7">
        <v>2016</v>
      </c>
      <c r="E897" s="7">
        <v>6</v>
      </c>
      <c r="F897" s="18" t="s">
        <v>88</v>
      </c>
      <c r="G897" s="7">
        <f t="shared" si="42"/>
        <v>2016</v>
      </c>
      <c r="H897" s="7">
        <f t="shared" si="43"/>
        <v>6</v>
      </c>
    </row>
    <row r="898" spans="1:8">
      <c r="A898" s="49">
        <v>42536</v>
      </c>
      <c r="B898" s="18" t="s">
        <v>89</v>
      </c>
      <c r="C898" s="18">
        <f t="shared" ref="C898:C961" si="44">WEEKDAY(A898,2)</f>
        <v>3</v>
      </c>
      <c r="D898" s="7">
        <v>2016</v>
      </c>
      <c r="E898" s="7">
        <v>6</v>
      </c>
      <c r="F898" s="18" t="s">
        <v>88</v>
      </c>
      <c r="G898" s="7">
        <f t="shared" ref="G898:G961" si="45">YEAR(A898)</f>
        <v>2016</v>
      </c>
      <c r="H898" s="7">
        <f t="shared" ref="H898:H961" si="46">MONTH(A898)</f>
        <v>6</v>
      </c>
    </row>
    <row r="899" spans="1:8">
      <c r="A899" s="49">
        <v>42537</v>
      </c>
      <c r="B899" s="18" t="s">
        <v>89</v>
      </c>
      <c r="C899" s="18">
        <f t="shared" si="44"/>
        <v>4</v>
      </c>
      <c r="D899" s="7">
        <v>2016</v>
      </c>
      <c r="E899" s="7">
        <v>6</v>
      </c>
      <c r="F899" s="18" t="s">
        <v>88</v>
      </c>
      <c r="G899" s="7">
        <f t="shared" si="45"/>
        <v>2016</v>
      </c>
      <c r="H899" s="7">
        <f t="shared" si="46"/>
        <v>6</v>
      </c>
    </row>
    <row r="900" spans="1:8">
      <c r="A900" s="49">
        <v>42538</v>
      </c>
      <c r="B900" s="18" t="s">
        <v>89</v>
      </c>
      <c r="C900" s="18">
        <f t="shared" si="44"/>
        <v>5</v>
      </c>
      <c r="D900" s="7">
        <v>2016</v>
      </c>
      <c r="E900" s="7">
        <v>6</v>
      </c>
      <c r="F900" s="18" t="s">
        <v>88</v>
      </c>
      <c r="G900" s="7">
        <f t="shared" si="45"/>
        <v>2016</v>
      </c>
      <c r="H900" s="7">
        <f t="shared" si="46"/>
        <v>6</v>
      </c>
    </row>
    <row r="901" spans="1:8">
      <c r="A901" s="49">
        <v>42539</v>
      </c>
      <c r="B901" s="18" t="s">
        <v>90</v>
      </c>
      <c r="C901" s="18">
        <f t="shared" si="44"/>
        <v>6</v>
      </c>
      <c r="D901" s="7">
        <v>2016</v>
      </c>
      <c r="E901" s="7">
        <v>6</v>
      </c>
      <c r="F901" s="18" t="s">
        <v>88</v>
      </c>
      <c r="G901" s="7">
        <f t="shared" si="45"/>
        <v>2016</v>
      </c>
      <c r="H901" s="7">
        <f t="shared" si="46"/>
        <v>6</v>
      </c>
    </row>
    <row r="902" spans="1:8">
      <c r="A902" s="49">
        <v>42540</v>
      </c>
      <c r="B902" s="18" t="s">
        <v>90</v>
      </c>
      <c r="C902" s="18">
        <f t="shared" si="44"/>
        <v>7</v>
      </c>
      <c r="D902" s="7">
        <v>2016</v>
      </c>
      <c r="E902" s="7">
        <v>6</v>
      </c>
      <c r="F902" s="18" t="s">
        <v>88</v>
      </c>
      <c r="G902" s="7">
        <f t="shared" si="45"/>
        <v>2016</v>
      </c>
      <c r="H902" s="7">
        <f t="shared" si="46"/>
        <v>6</v>
      </c>
    </row>
    <row r="903" spans="1:8">
      <c r="A903" s="49">
        <v>42541</v>
      </c>
      <c r="B903" s="18" t="s">
        <v>89</v>
      </c>
      <c r="C903" s="18">
        <f t="shared" si="44"/>
        <v>1</v>
      </c>
      <c r="D903" s="7">
        <v>2016</v>
      </c>
      <c r="E903" s="7">
        <v>6</v>
      </c>
      <c r="F903" s="18" t="s">
        <v>88</v>
      </c>
      <c r="G903" s="7">
        <f t="shared" si="45"/>
        <v>2016</v>
      </c>
      <c r="H903" s="7">
        <f t="shared" si="46"/>
        <v>6</v>
      </c>
    </row>
    <row r="904" spans="1:8">
      <c r="A904" s="49">
        <v>42542</v>
      </c>
      <c r="B904" s="18" t="s">
        <v>89</v>
      </c>
      <c r="C904" s="18">
        <f t="shared" si="44"/>
        <v>2</v>
      </c>
      <c r="D904" s="7">
        <v>2016</v>
      </c>
      <c r="E904" s="7">
        <v>6</v>
      </c>
      <c r="F904" s="18" t="s">
        <v>88</v>
      </c>
      <c r="G904" s="7">
        <f t="shared" si="45"/>
        <v>2016</v>
      </c>
      <c r="H904" s="7">
        <f t="shared" si="46"/>
        <v>6</v>
      </c>
    </row>
    <row r="905" spans="1:8">
      <c r="A905" s="49">
        <v>42543</v>
      </c>
      <c r="B905" s="18" t="s">
        <v>89</v>
      </c>
      <c r="C905" s="18">
        <f t="shared" si="44"/>
        <v>3</v>
      </c>
      <c r="D905" s="7">
        <v>2016</v>
      </c>
      <c r="E905" s="7">
        <v>6</v>
      </c>
      <c r="F905" s="18" t="s">
        <v>88</v>
      </c>
      <c r="G905" s="7">
        <f t="shared" si="45"/>
        <v>2016</v>
      </c>
      <c r="H905" s="7">
        <f t="shared" si="46"/>
        <v>6</v>
      </c>
    </row>
    <row r="906" spans="1:8">
      <c r="A906" s="49">
        <v>42544</v>
      </c>
      <c r="B906" s="18" t="s">
        <v>89</v>
      </c>
      <c r="C906" s="18">
        <f t="shared" si="44"/>
        <v>4</v>
      </c>
      <c r="D906" s="7">
        <v>2016</v>
      </c>
      <c r="E906" s="7">
        <v>6</v>
      </c>
      <c r="F906" s="18" t="s">
        <v>88</v>
      </c>
      <c r="G906" s="7">
        <f t="shared" si="45"/>
        <v>2016</v>
      </c>
      <c r="H906" s="7">
        <f t="shared" si="46"/>
        <v>6</v>
      </c>
    </row>
    <row r="907" spans="1:8">
      <c r="A907" s="49">
        <v>42545</v>
      </c>
      <c r="B907" s="18" t="s">
        <v>89</v>
      </c>
      <c r="C907" s="18">
        <f t="shared" si="44"/>
        <v>5</v>
      </c>
      <c r="D907" s="7">
        <v>2016</v>
      </c>
      <c r="E907" s="7">
        <v>6</v>
      </c>
      <c r="F907" s="18" t="s">
        <v>94</v>
      </c>
      <c r="G907" s="7">
        <f t="shared" si="45"/>
        <v>2016</v>
      </c>
      <c r="H907" s="7">
        <f t="shared" si="46"/>
        <v>6</v>
      </c>
    </row>
    <row r="908" spans="1:8">
      <c r="A908" s="49">
        <v>42546</v>
      </c>
      <c r="B908" s="18" t="s">
        <v>90</v>
      </c>
      <c r="C908" s="18">
        <f t="shared" si="44"/>
        <v>6</v>
      </c>
      <c r="D908" s="7">
        <v>2016</v>
      </c>
      <c r="E908" s="7">
        <v>7</v>
      </c>
      <c r="F908" s="18" t="s">
        <v>88</v>
      </c>
      <c r="G908" s="7">
        <f t="shared" si="45"/>
        <v>2016</v>
      </c>
      <c r="H908" s="7">
        <f t="shared" si="46"/>
        <v>6</v>
      </c>
    </row>
    <row r="909" spans="1:8">
      <c r="A909" s="49">
        <v>42547</v>
      </c>
      <c r="B909" s="18" t="s">
        <v>90</v>
      </c>
      <c r="C909" s="18">
        <f t="shared" si="44"/>
        <v>7</v>
      </c>
      <c r="D909" s="7">
        <v>2016</v>
      </c>
      <c r="E909" s="7">
        <v>7</v>
      </c>
      <c r="F909" s="18" t="s">
        <v>88</v>
      </c>
      <c r="G909" s="7">
        <f t="shared" si="45"/>
        <v>2016</v>
      </c>
      <c r="H909" s="7">
        <f t="shared" si="46"/>
        <v>6</v>
      </c>
    </row>
    <row r="910" spans="1:8">
      <c r="A910" s="49">
        <v>42548</v>
      </c>
      <c r="B910" s="18" t="s">
        <v>89</v>
      </c>
      <c r="C910" s="18">
        <f t="shared" si="44"/>
        <v>1</v>
      </c>
      <c r="D910" s="7">
        <v>2016</v>
      </c>
      <c r="E910" s="7">
        <v>7</v>
      </c>
      <c r="F910" s="18" t="s">
        <v>88</v>
      </c>
      <c r="G910" s="7">
        <f t="shared" si="45"/>
        <v>2016</v>
      </c>
      <c r="H910" s="7">
        <f t="shared" si="46"/>
        <v>6</v>
      </c>
    </row>
    <row r="911" spans="1:8">
      <c r="A911" s="49">
        <v>42549</v>
      </c>
      <c r="B911" s="18" t="s">
        <v>89</v>
      </c>
      <c r="C911" s="18">
        <f t="shared" si="44"/>
        <v>2</v>
      </c>
      <c r="D911" s="7">
        <v>2016</v>
      </c>
      <c r="E911" s="7">
        <v>7</v>
      </c>
      <c r="F911" s="18" t="s">
        <v>88</v>
      </c>
      <c r="G911" s="7">
        <f t="shared" si="45"/>
        <v>2016</v>
      </c>
      <c r="H911" s="7">
        <f t="shared" si="46"/>
        <v>6</v>
      </c>
    </row>
    <row r="912" spans="1:8">
      <c r="A912" s="49">
        <v>42550</v>
      </c>
      <c r="B912" s="18" t="s">
        <v>89</v>
      </c>
      <c r="C912" s="18">
        <f t="shared" si="44"/>
        <v>3</v>
      </c>
      <c r="D912" s="7">
        <v>2016</v>
      </c>
      <c r="E912" s="7">
        <v>7</v>
      </c>
      <c r="F912" s="18" t="s">
        <v>88</v>
      </c>
      <c r="G912" s="7">
        <f t="shared" si="45"/>
        <v>2016</v>
      </c>
      <c r="H912" s="7">
        <f t="shared" si="46"/>
        <v>6</v>
      </c>
    </row>
    <row r="913" spans="1:8">
      <c r="A913" s="49">
        <v>42551</v>
      </c>
      <c r="B913" s="18" t="s">
        <v>89</v>
      </c>
      <c r="C913" s="18">
        <f t="shared" si="44"/>
        <v>4</v>
      </c>
      <c r="D913" s="7">
        <v>2016</v>
      </c>
      <c r="E913" s="7">
        <v>7</v>
      </c>
      <c r="F913" s="18" t="s">
        <v>88</v>
      </c>
      <c r="G913" s="7">
        <f t="shared" si="45"/>
        <v>2016</v>
      </c>
      <c r="H913" s="7">
        <f t="shared" si="46"/>
        <v>6</v>
      </c>
    </row>
    <row r="914" spans="1:8">
      <c r="A914" s="49">
        <v>42552</v>
      </c>
      <c r="B914" s="18" t="s">
        <v>89</v>
      </c>
      <c r="C914" s="18">
        <f t="shared" si="44"/>
        <v>5</v>
      </c>
      <c r="D914" s="7">
        <v>2016</v>
      </c>
      <c r="E914" s="7">
        <v>7</v>
      </c>
      <c r="F914" s="18" t="s">
        <v>88</v>
      </c>
      <c r="G914" s="7">
        <f t="shared" si="45"/>
        <v>2016</v>
      </c>
      <c r="H914" s="7">
        <f t="shared" si="46"/>
        <v>7</v>
      </c>
    </row>
    <row r="915" spans="1:8">
      <c r="A915" s="49">
        <v>42553</v>
      </c>
      <c r="B915" s="18" t="s">
        <v>90</v>
      </c>
      <c r="C915" s="18">
        <f t="shared" si="44"/>
        <v>6</v>
      </c>
      <c r="D915" s="7">
        <v>2016</v>
      </c>
      <c r="E915" s="7">
        <v>7</v>
      </c>
      <c r="F915" s="18" t="s">
        <v>88</v>
      </c>
      <c r="G915" s="7">
        <f t="shared" si="45"/>
        <v>2016</v>
      </c>
      <c r="H915" s="7">
        <f t="shared" si="46"/>
        <v>7</v>
      </c>
    </row>
    <row r="916" spans="1:8">
      <c r="A916" s="49">
        <v>42554</v>
      </c>
      <c r="B916" s="18" t="s">
        <v>90</v>
      </c>
      <c r="C916" s="18">
        <f t="shared" si="44"/>
        <v>7</v>
      </c>
      <c r="D916" s="7">
        <v>2016</v>
      </c>
      <c r="E916" s="7">
        <v>7</v>
      </c>
      <c r="F916" s="18" t="s">
        <v>88</v>
      </c>
      <c r="G916" s="7">
        <f t="shared" si="45"/>
        <v>2016</v>
      </c>
      <c r="H916" s="7">
        <f t="shared" si="46"/>
        <v>7</v>
      </c>
    </row>
    <row r="917" spans="1:8">
      <c r="A917" s="49">
        <v>42555</v>
      </c>
      <c r="B917" s="18" t="s">
        <v>89</v>
      </c>
      <c r="C917" s="18">
        <f t="shared" si="44"/>
        <v>1</v>
      </c>
      <c r="D917" s="7">
        <v>2016</v>
      </c>
      <c r="E917" s="7">
        <v>7</v>
      </c>
      <c r="F917" s="18" t="s">
        <v>88</v>
      </c>
      <c r="G917" s="7">
        <f t="shared" si="45"/>
        <v>2016</v>
      </c>
      <c r="H917" s="7">
        <f t="shared" si="46"/>
        <v>7</v>
      </c>
    </row>
    <row r="918" spans="1:8">
      <c r="A918" s="49">
        <v>42556</v>
      </c>
      <c r="B918" s="18" t="s">
        <v>89</v>
      </c>
      <c r="C918" s="18">
        <f t="shared" si="44"/>
        <v>2</v>
      </c>
      <c r="D918" s="7">
        <v>2016</v>
      </c>
      <c r="E918" s="7">
        <v>7</v>
      </c>
      <c r="F918" s="18" t="s">
        <v>88</v>
      </c>
      <c r="G918" s="7">
        <f t="shared" si="45"/>
        <v>2016</v>
      </c>
      <c r="H918" s="7">
        <f t="shared" si="46"/>
        <v>7</v>
      </c>
    </row>
    <row r="919" spans="1:8">
      <c r="A919" s="49">
        <v>42557</v>
      </c>
      <c r="B919" s="18" t="s">
        <v>89</v>
      </c>
      <c r="C919" s="18">
        <f t="shared" si="44"/>
        <v>3</v>
      </c>
      <c r="D919" s="7">
        <v>2016</v>
      </c>
      <c r="E919" s="7">
        <v>7</v>
      </c>
      <c r="F919" s="18" t="s">
        <v>88</v>
      </c>
      <c r="G919" s="7">
        <f t="shared" si="45"/>
        <v>2016</v>
      </c>
      <c r="H919" s="7">
        <f t="shared" si="46"/>
        <v>7</v>
      </c>
    </row>
    <row r="920" spans="1:8">
      <c r="A920" s="49">
        <v>42558</v>
      </c>
      <c r="B920" s="18" t="s">
        <v>89</v>
      </c>
      <c r="C920" s="18">
        <f t="shared" si="44"/>
        <v>4</v>
      </c>
      <c r="D920" s="7">
        <v>2016</v>
      </c>
      <c r="E920" s="7">
        <v>7</v>
      </c>
      <c r="F920" s="18" t="s">
        <v>88</v>
      </c>
      <c r="G920" s="7">
        <f t="shared" si="45"/>
        <v>2016</v>
      </c>
      <c r="H920" s="7">
        <f t="shared" si="46"/>
        <v>7</v>
      </c>
    </row>
    <row r="921" spans="1:8">
      <c r="A921" s="49">
        <v>42559</v>
      </c>
      <c r="B921" s="18" t="s">
        <v>89</v>
      </c>
      <c r="C921" s="18">
        <f t="shared" si="44"/>
        <v>5</v>
      </c>
      <c r="D921" s="7">
        <v>2016</v>
      </c>
      <c r="E921" s="7">
        <v>7</v>
      </c>
      <c r="F921" s="18" t="s">
        <v>88</v>
      </c>
      <c r="G921" s="7">
        <f t="shared" si="45"/>
        <v>2016</v>
      </c>
      <c r="H921" s="7">
        <f t="shared" si="46"/>
        <v>7</v>
      </c>
    </row>
    <row r="922" spans="1:8">
      <c r="A922" s="49">
        <v>42560</v>
      </c>
      <c r="B922" s="18" t="s">
        <v>90</v>
      </c>
      <c r="C922" s="18">
        <f t="shared" si="44"/>
        <v>6</v>
      </c>
      <c r="D922" s="7">
        <v>2016</v>
      </c>
      <c r="E922" s="7">
        <v>7</v>
      </c>
      <c r="F922" s="18" t="s">
        <v>88</v>
      </c>
      <c r="G922" s="7">
        <f t="shared" si="45"/>
        <v>2016</v>
      </c>
      <c r="H922" s="7">
        <f t="shared" si="46"/>
        <v>7</v>
      </c>
    </row>
    <row r="923" spans="1:8">
      <c r="A923" s="49">
        <v>42561</v>
      </c>
      <c r="B923" s="18" t="s">
        <v>90</v>
      </c>
      <c r="C923" s="18">
        <f t="shared" si="44"/>
        <v>7</v>
      </c>
      <c r="D923" s="7">
        <v>2016</v>
      </c>
      <c r="E923" s="7">
        <v>7</v>
      </c>
      <c r="F923" s="18" t="s">
        <v>88</v>
      </c>
      <c r="G923" s="7">
        <f t="shared" si="45"/>
        <v>2016</v>
      </c>
      <c r="H923" s="7">
        <f t="shared" si="46"/>
        <v>7</v>
      </c>
    </row>
    <row r="924" spans="1:8">
      <c r="A924" s="49">
        <v>42562</v>
      </c>
      <c r="B924" s="18" t="s">
        <v>89</v>
      </c>
      <c r="C924" s="18">
        <f t="shared" si="44"/>
        <v>1</v>
      </c>
      <c r="D924" s="7">
        <v>2016</v>
      </c>
      <c r="E924" s="7">
        <v>7</v>
      </c>
      <c r="F924" s="18" t="s">
        <v>88</v>
      </c>
      <c r="G924" s="7">
        <f t="shared" si="45"/>
        <v>2016</v>
      </c>
      <c r="H924" s="7">
        <f t="shared" si="46"/>
        <v>7</v>
      </c>
    </row>
    <row r="925" spans="1:8">
      <c r="A925" s="49">
        <v>42563</v>
      </c>
      <c r="B925" s="18" t="s">
        <v>89</v>
      </c>
      <c r="C925" s="18">
        <f t="shared" si="44"/>
        <v>2</v>
      </c>
      <c r="D925" s="7">
        <v>2016</v>
      </c>
      <c r="E925" s="7">
        <v>7</v>
      </c>
      <c r="F925" s="18" t="s">
        <v>88</v>
      </c>
      <c r="G925" s="7">
        <f t="shared" si="45"/>
        <v>2016</v>
      </c>
      <c r="H925" s="7">
        <f t="shared" si="46"/>
        <v>7</v>
      </c>
    </row>
    <row r="926" spans="1:8">
      <c r="A926" s="49">
        <v>42564</v>
      </c>
      <c r="B926" s="18" t="s">
        <v>89</v>
      </c>
      <c r="C926" s="18">
        <f t="shared" si="44"/>
        <v>3</v>
      </c>
      <c r="D926" s="7">
        <v>2016</v>
      </c>
      <c r="E926" s="7">
        <v>7</v>
      </c>
      <c r="F926" s="18" t="s">
        <v>88</v>
      </c>
      <c r="G926" s="7">
        <f t="shared" si="45"/>
        <v>2016</v>
      </c>
      <c r="H926" s="7">
        <f t="shared" si="46"/>
        <v>7</v>
      </c>
    </row>
    <row r="927" spans="1:8">
      <c r="A927" s="49">
        <v>42565</v>
      </c>
      <c r="B927" s="18" t="s">
        <v>89</v>
      </c>
      <c r="C927" s="18">
        <f t="shared" si="44"/>
        <v>4</v>
      </c>
      <c r="D927" s="7">
        <v>2016</v>
      </c>
      <c r="E927" s="7">
        <v>7</v>
      </c>
      <c r="F927" s="18" t="s">
        <v>88</v>
      </c>
      <c r="G927" s="7">
        <f t="shared" si="45"/>
        <v>2016</v>
      </c>
      <c r="H927" s="7">
        <f t="shared" si="46"/>
        <v>7</v>
      </c>
    </row>
    <row r="928" spans="1:8">
      <c r="A928" s="49">
        <v>42566</v>
      </c>
      <c r="B928" s="18" t="s">
        <v>89</v>
      </c>
      <c r="C928" s="18">
        <f t="shared" si="44"/>
        <v>5</v>
      </c>
      <c r="D928" s="7">
        <v>2016</v>
      </c>
      <c r="E928" s="7">
        <v>7</v>
      </c>
      <c r="F928" s="18" t="s">
        <v>88</v>
      </c>
      <c r="G928" s="7">
        <f t="shared" si="45"/>
        <v>2016</v>
      </c>
      <c r="H928" s="7">
        <f t="shared" si="46"/>
        <v>7</v>
      </c>
    </row>
    <row r="929" spans="1:8">
      <c r="A929" s="49">
        <v>42567</v>
      </c>
      <c r="B929" s="18" t="s">
        <v>90</v>
      </c>
      <c r="C929" s="18">
        <f t="shared" si="44"/>
        <v>6</v>
      </c>
      <c r="D929" s="7">
        <v>2016</v>
      </c>
      <c r="E929" s="7">
        <v>7</v>
      </c>
      <c r="F929" s="18" t="s">
        <v>88</v>
      </c>
      <c r="G929" s="7">
        <f t="shared" si="45"/>
        <v>2016</v>
      </c>
      <c r="H929" s="7">
        <f t="shared" si="46"/>
        <v>7</v>
      </c>
    </row>
    <row r="930" spans="1:8">
      <c r="A930" s="49">
        <v>42568</v>
      </c>
      <c r="B930" s="18" t="s">
        <v>90</v>
      </c>
      <c r="C930" s="18">
        <f t="shared" si="44"/>
        <v>7</v>
      </c>
      <c r="D930" s="7">
        <v>2016</v>
      </c>
      <c r="E930" s="7">
        <v>7</v>
      </c>
      <c r="F930" s="18" t="s">
        <v>88</v>
      </c>
      <c r="G930" s="7">
        <f t="shared" si="45"/>
        <v>2016</v>
      </c>
      <c r="H930" s="7">
        <f t="shared" si="46"/>
        <v>7</v>
      </c>
    </row>
    <row r="931" spans="1:8">
      <c r="A931" s="49">
        <v>42569</v>
      </c>
      <c r="B931" s="18" t="s">
        <v>89</v>
      </c>
      <c r="C931" s="18">
        <f t="shared" si="44"/>
        <v>1</v>
      </c>
      <c r="D931" s="7">
        <v>2016</v>
      </c>
      <c r="E931" s="7">
        <v>7</v>
      </c>
      <c r="F931" s="18" t="s">
        <v>88</v>
      </c>
      <c r="G931" s="7">
        <f t="shared" si="45"/>
        <v>2016</v>
      </c>
      <c r="H931" s="7">
        <f t="shared" si="46"/>
        <v>7</v>
      </c>
    </row>
    <row r="932" spans="1:8">
      <c r="A932" s="49">
        <v>42570</v>
      </c>
      <c r="B932" s="18" t="s">
        <v>89</v>
      </c>
      <c r="C932" s="18">
        <f t="shared" si="44"/>
        <v>2</v>
      </c>
      <c r="D932" s="7">
        <v>2016</v>
      </c>
      <c r="E932" s="7">
        <v>7</v>
      </c>
      <c r="F932" s="18" t="s">
        <v>88</v>
      </c>
      <c r="G932" s="7">
        <f t="shared" si="45"/>
        <v>2016</v>
      </c>
      <c r="H932" s="7">
        <f t="shared" si="46"/>
        <v>7</v>
      </c>
    </row>
    <row r="933" spans="1:8">
      <c r="A933" s="49">
        <v>42571</v>
      </c>
      <c r="B933" s="18" t="s">
        <v>89</v>
      </c>
      <c r="C933" s="18">
        <f t="shared" si="44"/>
        <v>3</v>
      </c>
      <c r="D933" s="7">
        <v>2016</v>
      </c>
      <c r="E933" s="7">
        <v>7</v>
      </c>
      <c r="F933" s="18" t="s">
        <v>88</v>
      </c>
      <c r="G933" s="7">
        <f t="shared" si="45"/>
        <v>2016</v>
      </c>
      <c r="H933" s="7">
        <f t="shared" si="46"/>
        <v>7</v>
      </c>
    </row>
    <row r="934" spans="1:8">
      <c r="A934" s="49">
        <v>42572</v>
      </c>
      <c r="B934" s="18" t="s">
        <v>89</v>
      </c>
      <c r="C934" s="18">
        <f t="shared" si="44"/>
        <v>4</v>
      </c>
      <c r="D934" s="7">
        <v>2016</v>
      </c>
      <c r="E934" s="7">
        <v>7</v>
      </c>
      <c r="F934" s="18" t="s">
        <v>88</v>
      </c>
      <c r="G934" s="7">
        <f t="shared" si="45"/>
        <v>2016</v>
      </c>
      <c r="H934" s="7">
        <f t="shared" si="46"/>
        <v>7</v>
      </c>
    </row>
    <row r="935" spans="1:8">
      <c r="A935" s="49">
        <v>42573</v>
      </c>
      <c r="B935" s="18" t="s">
        <v>89</v>
      </c>
      <c r="C935" s="18">
        <f t="shared" si="44"/>
        <v>5</v>
      </c>
      <c r="D935" s="7">
        <v>2016</v>
      </c>
      <c r="E935" s="7">
        <v>7</v>
      </c>
      <c r="F935" s="18" t="s">
        <v>88</v>
      </c>
      <c r="G935" s="7">
        <f t="shared" si="45"/>
        <v>2016</v>
      </c>
      <c r="H935" s="7">
        <f t="shared" si="46"/>
        <v>7</v>
      </c>
    </row>
    <row r="936" spans="1:8">
      <c r="A936" s="49">
        <v>42574</v>
      </c>
      <c r="B936" s="18" t="s">
        <v>90</v>
      </c>
      <c r="C936" s="18">
        <f t="shared" si="44"/>
        <v>6</v>
      </c>
      <c r="D936" s="7">
        <v>2016</v>
      </c>
      <c r="E936" s="7">
        <v>7</v>
      </c>
      <c r="F936" s="18" t="s">
        <v>88</v>
      </c>
      <c r="G936" s="7">
        <f t="shared" si="45"/>
        <v>2016</v>
      </c>
      <c r="H936" s="7">
        <f t="shared" si="46"/>
        <v>7</v>
      </c>
    </row>
    <row r="937" spans="1:8">
      <c r="A937" s="49">
        <v>42575</v>
      </c>
      <c r="B937" s="18" t="s">
        <v>90</v>
      </c>
      <c r="C937" s="18">
        <f t="shared" si="44"/>
        <v>7</v>
      </c>
      <c r="D937" s="7">
        <v>2016</v>
      </c>
      <c r="E937" s="7">
        <v>7</v>
      </c>
      <c r="F937" s="18" t="s">
        <v>88</v>
      </c>
      <c r="G937" s="7">
        <f t="shared" si="45"/>
        <v>2016</v>
      </c>
      <c r="H937" s="7">
        <f t="shared" si="46"/>
        <v>7</v>
      </c>
    </row>
    <row r="938" spans="1:8">
      <c r="A938" s="49">
        <v>42576</v>
      </c>
      <c r="B938" s="18" t="s">
        <v>89</v>
      </c>
      <c r="C938" s="18">
        <f t="shared" si="44"/>
        <v>1</v>
      </c>
      <c r="D938" s="7">
        <v>2016</v>
      </c>
      <c r="E938" s="7">
        <v>7</v>
      </c>
      <c r="F938" s="18" t="s">
        <v>94</v>
      </c>
      <c r="G938" s="7">
        <f t="shared" si="45"/>
        <v>2016</v>
      </c>
      <c r="H938" s="7">
        <f t="shared" si="46"/>
        <v>7</v>
      </c>
    </row>
    <row r="939" spans="1:8">
      <c r="A939" s="49">
        <v>42577</v>
      </c>
      <c r="B939" s="18" t="s">
        <v>89</v>
      </c>
      <c r="C939" s="18">
        <f t="shared" si="44"/>
        <v>2</v>
      </c>
      <c r="D939" s="7">
        <v>2016</v>
      </c>
      <c r="E939" s="7">
        <v>8</v>
      </c>
      <c r="F939" s="18" t="s">
        <v>88</v>
      </c>
      <c r="G939" s="7">
        <f t="shared" si="45"/>
        <v>2016</v>
      </c>
      <c r="H939" s="7">
        <f t="shared" si="46"/>
        <v>7</v>
      </c>
    </row>
    <row r="940" spans="1:8">
      <c r="A940" s="49">
        <v>42578</v>
      </c>
      <c r="B940" s="18" t="s">
        <v>89</v>
      </c>
      <c r="C940" s="18">
        <f t="shared" si="44"/>
        <v>3</v>
      </c>
      <c r="D940" s="7">
        <v>2016</v>
      </c>
      <c r="E940" s="7">
        <v>8</v>
      </c>
      <c r="F940" s="18" t="s">
        <v>88</v>
      </c>
      <c r="G940" s="7">
        <f t="shared" si="45"/>
        <v>2016</v>
      </c>
      <c r="H940" s="7">
        <f t="shared" si="46"/>
        <v>7</v>
      </c>
    </row>
    <row r="941" spans="1:8">
      <c r="A941" s="49">
        <v>42579</v>
      </c>
      <c r="B941" s="18" t="s">
        <v>89</v>
      </c>
      <c r="C941" s="18">
        <f t="shared" si="44"/>
        <v>4</v>
      </c>
      <c r="D941" s="7">
        <v>2016</v>
      </c>
      <c r="E941" s="7">
        <v>8</v>
      </c>
      <c r="F941" s="18" t="s">
        <v>88</v>
      </c>
      <c r="G941" s="7">
        <f t="shared" si="45"/>
        <v>2016</v>
      </c>
      <c r="H941" s="7">
        <f t="shared" si="46"/>
        <v>7</v>
      </c>
    </row>
    <row r="942" spans="1:8">
      <c r="A942" s="49">
        <v>42580</v>
      </c>
      <c r="B942" s="18" t="s">
        <v>89</v>
      </c>
      <c r="C942" s="18">
        <f t="shared" si="44"/>
        <v>5</v>
      </c>
      <c r="D942" s="7">
        <v>2016</v>
      </c>
      <c r="E942" s="7">
        <v>8</v>
      </c>
      <c r="F942" s="18" t="s">
        <v>88</v>
      </c>
      <c r="G942" s="7">
        <f t="shared" si="45"/>
        <v>2016</v>
      </c>
      <c r="H942" s="7">
        <f t="shared" si="46"/>
        <v>7</v>
      </c>
    </row>
    <row r="943" spans="1:8">
      <c r="A943" s="49">
        <v>42581</v>
      </c>
      <c r="B943" s="18" t="s">
        <v>90</v>
      </c>
      <c r="C943" s="18">
        <f t="shared" si="44"/>
        <v>6</v>
      </c>
      <c r="D943" s="7">
        <v>2016</v>
      </c>
      <c r="E943" s="7">
        <v>8</v>
      </c>
      <c r="F943" s="18" t="s">
        <v>88</v>
      </c>
      <c r="G943" s="7">
        <f t="shared" si="45"/>
        <v>2016</v>
      </c>
      <c r="H943" s="7">
        <f t="shared" si="46"/>
        <v>7</v>
      </c>
    </row>
    <row r="944" spans="1:8">
      <c r="A944" s="49">
        <v>42582</v>
      </c>
      <c r="B944" s="18" t="s">
        <v>90</v>
      </c>
      <c r="C944" s="18">
        <f t="shared" si="44"/>
        <v>7</v>
      </c>
      <c r="D944" s="7">
        <v>2016</v>
      </c>
      <c r="E944" s="7">
        <v>8</v>
      </c>
      <c r="F944" s="18" t="s">
        <v>88</v>
      </c>
      <c r="G944" s="7">
        <f t="shared" si="45"/>
        <v>2016</v>
      </c>
      <c r="H944" s="7">
        <f t="shared" si="46"/>
        <v>7</v>
      </c>
    </row>
    <row r="945" spans="1:8">
      <c r="A945" s="49">
        <v>42583</v>
      </c>
      <c r="B945" s="18" t="s">
        <v>89</v>
      </c>
      <c r="C945" s="18">
        <f t="shared" si="44"/>
        <v>1</v>
      </c>
      <c r="D945" s="7">
        <v>2016</v>
      </c>
      <c r="E945" s="7">
        <v>8</v>
      </c>
      <c r="F945" s="18" t="s">
        <v>88</v>
      </c>
      <c r="G945" s="7">
        <f t="shared" si="45"/>
        <v>2016</v>
      </c>
      <c r="H945" s="7">
        <f t="shared" si="46"/>
        <v>8</v>
      </c>
    </row>
    <row r="946" spans="1:8">
      <c r="A946" s="49">
        <v>42584</v>
      </c>
      <c r="B946" s="18" t="s">
        <v>89</v>
      </c>
      <c r="C946" s="18">
        <f t="shared" si="44"/>
        <v>2</v>
      </c>
      <c r="D946" s="7">
        <v>2016</v>
      </c>
      <c r="E946" s="7">
        <v>8</v>
      </c>
      <c r="F946" s="18" t="s">
        <v>88</v>
      </c>
      <c r="G946" s="7">
        <f t="shared" si="45"/>
        <v>2016</v>
      </c>
      <c r="H946" s="7">
        <f t="shared" si="46"/>
        <v>8</v>
      </c>
    </row>
    <row r="947" spans="1:8">
      <c r="A947" s="49">
        <v>42585</v>
      </c>
      <c r="B947" s="18" t="s">
        <v>89</v>
      </c>
      <c r="C947" s="18">
        <f t="shared" si="44"/>
        <v>3</v>
      </c>
      <c r="D947" s="7">
        <v>2016</v>
      </c>
      <c r="E947" s="7">
        <v>8</v>
      </c>
      <c r="F947" s="18" t="s">
        <v>88</v>
      </c>
      <c r="G947" s="7">
        <f t="shared" si="45"/>
        <v>2016</v>
      </c>
      <c r="H947" s="7">
        <f t="shared" si="46"/>
        <v>8</v>
      </c>
    </row>
    <row r="948" spans="1:8">
      <c r="A948" s="49">
        <v>42586</v>
      </c>
      <c r="B948" s="18" t="s">
        <v>89</v>
      </c>
      <c r="C948" s="18">
        <f t="shared" si="44"/>
        <v>4</v>
      </c>
      <c r="D948" s="7">
        <v>2016</v>
      </c>
      <c r="E948" s="7">
        <v>8</v>
      </c>
      <c r="F948" s="18" t="s">
        <v>88</v>
      </c>
      <c r="G948" s="7">
        <f t="shared" si="45"/>
        <v>2016</v>
      </c>
      <c r="H948" s="7">
        <f t="shared" si="46"/>
        <v>8</v>
      </c>
    </row>
    <row r="949" spans="1:8">
      <c r="A949" s="49">
        <v>42587</v>
      </c>
      <c r="B949" s="18" t="s">
        <v>89</v>
      </c>
      <c r="C949" s="18">
        <f t="shared" si="44"/>
        <v>5</v>
      </c>
      <c r="D949" s="7">
        <v>2016</v>
      </c>
      <c r="E949" s="7">
        <v>8</v>
      </c>
      <c r="F949" s="18" t="s">
        <v>88</v>
      </c>
      <c r="G949" s="7">
        <f t="shared" si="45"/>
        <v>2016</v>
      </c>
      <c r="H949" s="7">
        <f t="shared" si="46"/>
        <v>8</v>
      </c>
    </row>
    <row r="950" spans="1:8">
      <c r="A950" s="49">
        <v>42588</v>
      </c>
      <c r="B950" s="18" t="s">
        <v>90</v>
      </c>
      <c r="C950" s="18">
        <f t="shared" si="44"/>
        <v>6</v>
      </c>
      <c r="D950" s="7">
        <v>2016</v>
      </c>
      <c r="E950" s="7">
        <v>8</v>
      </c>
      <c r="F950" s="18" t="s">
        <v>88</v>
      </c>
      <c r="G950" s="7">
        <f t="shared" si="45"/>
        <v>2016</v>
      </c>
      <c r="H950" s="7">
        <f t="shared" si="46"/>
        <v>8</v>
      </c>
    </row>
    <row r="951" spans="1:8">
      <c r="A951" s="49">
        <v>42589</v>
      </c>
      <c r="B951" s="18" t="s">
        <v>90</v>
      </c>
      <c r="C951" s="18">
        <f t="shared" si="44"/>
        <v>7</v>
      </c>
      <c r="D951" s="7">
        <v>2016</v>
      </c>
      <c r="E951" s="7">
        <v>8</v>
      </c>
      <c r="F951" s="18" t="s">
        <v>88</v>
      </c>
      <c r="G951" s="7">
        <f t="shared" si="45"/>
        <v>2016</v>
      </c>
      <c r="H951" s="7">
        <f t="shared" si="46"/>
        <v>8</v>
      </c>
    </row>
    <row r="952" spans="1:8">
      <c r="A952" s="49">
        <v>42590</v>
      </c>
      <c r="B952" s="18" t="s">
        <v>89</v>
      </c>
      <c r="C952" s="18">
        <f t="shared" si="44"/>
        <v>1</v>
      </c>
      <c r="D952" s="7">
        <v>2016</v>
      </c>
      <c r="E952" s="7">
        <v>8</v>
      </c>
      <c r="F952" s="18" t="s">
        <v>88</v>
      </c>
      <c r="G952" s="7">
        <f t="shared" si="45"/>
        <v>2016</v>
      </c>
      <c r="H952" s="7">
        <f t="shared" si="46"/>
        <v>8</v>
      </c>
    </row>
    <row r="953" spans="1:8">
      <c r="A953" s="49">
        <v>42591</v>
      </c>
      <c r="B953" s="18" t="s">
        <v>89</v>
      </c>
      <c r="C953" s="18">
        <f t="shared" si="44"/>
        <v>2</v>
      </c>
      <c r="D953" s="7">
        <v>2016</v>
      </c>
      <c r="E953" s="7">
        <v>8</v>
      </c>
      <c r="F953" s="18" t="s">
        <v>88</v>
      </c>
      <c r="G953" s="7">
        <f t="shared" si="45"/>
        <v>2016</v>
      </c>
      <c r="H953" s="7">
        <f t="shared" si="46"/>
        <v>8</v>
      </c>
    </row>
    <row r="954" spans="1:8">
      <c r="A954" s="49">
        <v>42592</v>
      </c>
      <c r="B954" s="18" t="s">
        <v>89</v>
      </c>
      <c r="C954" s="18">
        <f t="shared" si="44"/>
        <v>3</v>
      </c>
      <c r="D954" s="7">
        <v>2016</v>
      </c>
      <c r="E954" s="7">
        <v>8</v>
      </c>
      <c r="F954" s="18" t="s">
        <v>88</v>
      </c>
      <c r="G954" s="7">
        <f t="shared" si="45"/>
        <v>2016</v>
      </c>
      <c r="H954" s="7">
        <f t="shared" si="46"/>
        <v>8</v>
      </c>
    </row>
    <row r="955" spans="1:8">
      <c r="A955" s="49">
        <v>42593</v>
      </c>
      <c r="B955" s="18" t="s">
        <v>89</v>
      </c>
      <c r="C955" s="18">
        <f t="shared" si="44"/>
        <v>4</v>
      </c>
      <c r="D955" s="7">
        <v>2016</v>
      </c>
      <c r="E955" s="7">
        <v>8</v>
      </c>
      <c r="F955" s="18" t="s">
        <v>88</v>
      </c>
      <c r="G955" s="7">
        <f t="shared" si="45"/>
        <v>2016</v>
      </c>
      <c r="H955" s="7">
        <f t="shared" si="46"/>
        <v>8</v>
      </c>
    </row>
    <row r="956" spans="1:8">
      <c r="A956" s="49">
        <v>42594</v>
      </c>
      <c r="B956" s="18" t="s">
        <v>89</v>
      </c>
      <c r="C956" s="18">
        <f t="shared" si="44"/>
        <v>5</v>
      </c>
      <c r="D956" s="7">
        <v>2016</v>
      </c>
      <c r="E956" s="7">
        <v>8</v>
      </c>
      <c r="F956" s="18" t="s">
        <v>88</v>
      </c>
      <c r="G956" s="7">
        <f t="shared" si="45"/>
        <v>2016</v>
      </c>
      <c r="H956" s="7">
        <f t="shared" si="46"/>
        <v>8</v>
      </c>
    </row>
    <row r="957" spans="1:8">
      <c r="A957" s="49">
        <v>42595</v>
      </c>
      <c r="B957" s="18" t="s">
        <v>90</v>
      </c>
      <c r="C957" s="18">
        <f t="shared" si="44"/>
        <v>6</v>
      </c>
      <c r="D957" s="7">
        <v>2016</v>
      </c>
      <c r="E957" s="7">
        <v>8</v>
      </c>
      <c r="F957" s="18" t="s">
        <v>88</v>
      </c>
      <c r="G957" s="7">
        <f t="shared" si="45"/>
        <v>2016</v>
      </c>
      <c r="H957" s="7">
        <f t="shared" si="46"/>
        <v>8</v>
      </c>
    </row>
    <row r="958" spans="1:8">
      <c r="A958" s="49">
        <v>42596</v>
      </c>
      <c r="B958" s="18" t="s">
        <v>90</v>
      </c>
      <c r="C958" s="18">
        <f t="shared" si="44"/>
        <v>7</v>
      </c>
      <c r="D958" s="7">
        <v>2016</v>
      </c>
      <c r="E958" s="7">
        <v>8</v>
      </c>
      <c r="F958" s="18" t="s">
        <v>88</v>
      </c>
      <c r="G958" s="7">
        <f t="shared" si="45"/>
        <v>2016</v>
      </c>
      <c r="H958" s="7">
        <f t="shared" si="46"/>
        <v>8</v>
      </c>
    </row>
    <row r="959" spans="1:8">
      <c r="A959" s="49">
        <v>42597</v>
      </c>
      <c r="B959" s="18" t="s">
        <v>89</v>
      </c>
      <c r="C959" s="18">
        <f t="shared" si="44"/>
        <v>1</v>
      </c>
      <c r="D959" s="7">
        <v>2016</v>
      </c>
      <c r="E959" s="7">
        <v>8</v>
      </c>
      <c r="F959" s="18" t="s">
        <v>88</v>
      </c>
      <c r="G959" s="7">
        <f t="shared" si="45"/>
        <v>2016</v>
      </c>
      <c r="H959" s="7">
        <f t="shared" si="46"/>
        <v>8</v>
      </c>
    </row>
    <row r="960" spans="1:8">
      <c r="A960" s="49">
        <v>42598</v>
      </c>
      <c r="B960" s="18" t="s">
        <v>89</v>
      </c>
      <c r="C960" s="18">
        <f t="shared" si="44"/>
        <v>2</v>
      </c>
      <c r="D960" s="7">
        <v>2016</v>
      </c>
      <c r="E960" s="7">
        <v>8</v>
      </c>
      <c r="F960" s="18" t="s">
        <v>88</v>
      </c>
      <c r="G960" s="7">
        <f t="shared" si="45"/>
        <v>2016</v>
      </c>
      <c r="H960" s="7">
        <f t="shared" si="46"/>
        <v>8</v>
      </c>
    </row>
    <row r="961" spans="1:8">
      <c r="A961" s="49">
        <v>42599</v>
      </c>
      <c r="B961" s="18" t="s">
        <v>89</v>
      </c>
      <c r="C961" s="18">
        <f t="shared" si="44"/>
        <v>3</v>
      </c>
      <c r="D961" s="7">
        <v>2016</v>
      </c>
      <c r="E961" s="7">
        <v>8</v>
      </c>
      <c r="F961" s="18" t="s">
        <v>88</v>
      </c>
      <c r="G961" s="7">
        <f t="shared" si="45"/>
        <v>2016</v>
      </c>
      <c r="H961" s="7">
        <f t="shared" si="46"/>
        <v>8</v>
      </c>
    </row>
    <row r="962" spans="1:8">
      <c r="A962" s="49">
        <v>42600</v>
      </c>
      <c r="B962" s="18" t="s">
        <v>89</v>
      </c>
      <c r="C962" s="18">
        <f t="shared" ref="C962:C1025" si="47">WEEKDAY(A962,2)</f>
        <v>4</v>
      </c>
      <c r="D962" s="7">
        <v>2016</v>
      </c>
      <c r="E962" s="7">
        <v>8</v>
      </c>
      <c r="F962" s="18" t="s">
        <v>88</v>
      </c>
      <c r="G962" s="7">
        <f t="shared" ref="G962:G1025" si="48">YEAR(A962)</f>
        <v>2016</v>
      </c>
      <c r="H962" s="7">
        <f t="shared" ref="H962:H1025" si="49">MONTH(A962)</f>
        <v>8</v>
      </c>
    </row>
    <row r="963" spans="1:8">
      <c r="A963" s="49">
        <v>42601</v>
      </c>
      <c r="B963" s="18" t="s">
        <v>89</v>
      </c>
      <c r="C963" s="18">
        <f t="shared" si="47"/>
        <v>5</v>
      </c>
      <c r="D963" s="7">
        <v>2016</v>
      </c>
      <c r="E963" s="7">
        <v>8</v>
      </c>
      <c r="F963" s="18" t="s">
        <v>88</v>
      </c>
      <c r="G963" s="7">
        <f t="shared" si="48"/>
        <v>2016</v>
      </c>
      <c r="H963" s="7">
        <f t="shared" si="49"/>
        <v>8</v>
      </c>
    </row>
    <row r="964" spans="1:8">
      <c r="A964" s="49">
        <v>42602</v>
      </c>
      <c r="B964" s="18" t="s">
        <v>90</v>
      </c>
      <c r="C964" s="18">
        <f t="shared" si="47"/>
        <v>6</v>
      </c>
      <c r="D964" s="7">
        <v>2016</v>
      </c>
      <c r="E964" s="7">
        <v>8</v>
      </c>
      <c r="F964" s="18" t="s">
        <v>88</v>
      </c>
      <c r="G964" s="7">
        <f t="shared" si="48"/>
        <v>2016</v>
      </c>
      <c r="H964" s="7">
        <f t="shared" si="49"/>
        <v>8</v>
      </c>
    </row>
    <row r="965" spans="1:8">
      <c r="A965" s="49">
        <v>42603</v>
      </c>
      <c r="B965" s="18" t="s">
        <v>90</v>
      </c>
      <c r="C965" s="18">
        <f t="shared" si="47"/>
        <v>7</v>
      </c>
      <c r="D965" s="7">
        <v>2016</v>
      </c>
      <c r="E965" s="7">
        <v>8</v>
      </c>
      <c r="F965" s="18" t="s">
        <v>88</v>
      </c>
      <c r="G965" s="7">
        <f t="shared" si="48"/>
        <v>2016</v>
      </c>
      <c r="H965" s="7">
        <f t="shared" si="49"/>
        <v>8</v>
      </c>
    </row>
    <row r="966" spans="1:8">
      <c r="A966" s="49">
        <v>42604</v>
      </c>
      <c r="B966" s="18" t="s">
        <v>89</v>
      </c>
      <c r="C966" s="18">
        <f t="shared" si="47"/>
        <v>1</v>
      </c>
      <c r="D966" s="7">
        <v>2016</v>
      </c>
      <c r="E966" s="7">
        <v>8</v>
      </c>
      <c r="F966" s="18" t="s">
        <v>88</v>
      </c>
      <c r="G966" s="7">
        <f t="shared" si="48"/>
        <v>2016</v>
      </c>
      <c r="H966" s="7">
        <f t="shared" si="49"/>
        <v>8</v>
      </c>
    </row>
    <row r="967" spans="1:8">
      <c r="A967" s="49">
        <v>42605</v>
      </c>
      <c r="B967" s="18" t="s">
        <v>89</v>
      </c>
      <c r="C967" s="18">
        <f t="shared" si="47"/>
        <v>2</v>
      </c>
      <c r="D967" s="7">
        <v>2016</v>
      </c>
      <c r="E967" s="7">
        <v>8</v>
      </c>
      <c r="F967" s="18" t="s">
        <v>88</v>
      </c>
      <c r="G967" s="7">
        <f t="shared" si="48"/>
        <v>2016</v>
      </c>
      <c r="H967" s="7">
        <f t="shared" si="49"/>
        <v>8</v>
      </c>
    </row>
    <row r="968" spans="1:8">
      <c r="A968" s="49">
        <v>42606</v>
      </c>
      <c r="B968" s="18" t="s">
        <v>89</v>
      </c>
      <c r="C968" s="18">
        <f t="shared" si="47"/>
        <v>3</v>
      </c>
      <c r="D968" s="7">
        <v>2016</v>
      </c>
      <c r="E968" s="7">
        <v>8</v>
      </c>
      <c r="F968" s="18" t="s">
        <v>88</v>
      </c>
      <c r="G968" s="7">
        <f t="shared" si="48"/>
        <v>2016</v>
      </c>
      <c r="H968" s="7">
        <f t="shared" si="49"/>
        <v>8</v>
      </c>
    </row>
    <row r="969" spans="1:8">
      <c r="A969" s="49">
        <v>42607</v>
      </c>
      <c r="B969" s="18" t="s">
        <v>89</v>
      </c>
      <c r="C969" s="18">
        <f t="shared" si="47"/>
        <v>4</v>
      </c>
      <c r="D969" s="7">
        <v>2016</v>
      </c>
      <c r="E969" s="7">
        <v>8</v>
      </c>
      <c r="F969" s="18" t="s">
        <v>94</v>
      </c>
      <c r="G969" s="7">
        <f t="shared" si="48"/>
        <v>2016</v>
      </c>
      <c r="H969" s="7">
        <f t="shared" si="49"/>
        <v>8</v>
      </c>
    </row>
    <row r="970" spans="1:8">
      <c r="A970" s="49">
        <v>42608</v>
      </c>
      <c r="B970" s="18" t="s">
        <v>89</v>
      </c>
      <c r="C970" s="18">
        <f t="shared" si="47"/>
        <v>5</v>
      </c>
      <c r="D970" s="7">
        <v>2016</v>
      </c>
      <c r="E970" s="7">
        <v>9</v>
      </c>
      <c r="F970" s="18" t="s">
        <v>88</v>
      </c>
      <c r="G970" s="7">
        <f t="shared" si="48"/>
        <v>2016</v>
      </c>
      <c r="H970" s="7">
        <f t="shared" si="49"/>
        <v>8</v>
      </c>
    </row>
    <row r="971" spans="1:8">
      <c r="A971" s="49">
        <v>42609</v>
      </c>
      <c r="B971" s="18" t="s">
        <v>90</v>
      </c>
      <c r="C971" s="18">
        <f t="shared" si="47"/>
        <v>6</v>
      </c>
      <c r="D971" s="7">
        <v>2016</v>
      </c>
      <c r="E971" s="7">
        <v>9</v>
      </c>
      <c r="F971" s="18" t="s">
        <v>88</v>
      </c>
      <c r="G971" s="7">
        <f t="shared" si="48"/>
        <v>2016</v>
      </c>
      <c r="H971" s="7">
        <f t="shared" si="49"/>
        <v>8</v>
      </c>
    </row>
    <row r="972" spans="1:8">
      <c r="A972" s="49">
        <v>42610</v>
      </c>
      <c r="B972" s="18" t="s">
        <v>90</v>
      </c>
      <c r="C972" s="18">
        <f t="shared" si="47"/>
        <v>7</v>
      </c>
      <c r="D972" s="7">
        <v>2016</v>
      </c>
      <c r="E972" s="7">
        <v>9</v>
      </c>
      <c r="F972" s="18" t="s">
        <v>88</v>
      </c>
      <c r="G972" s="7">
        <f t="shared" si="48"/>
        <v>2016</v>
      </c>
      <c r="H972" s="7">
        <f t="shared" si="49"/>
        <v>8</v>
      </c>
    </row>
    <row r="973" spans="1:8">
      <c r="A973" s="49">
        <v>42611</v>
      </c>
      <c r="B973" s="18" t="s">
        <v>89</v>
      </c>
      <c r="C973" s="18">
        <f t="shared" si="47"/>
        <v>1</v>
      </c>
      <c r="D973" s="7">
        <v>2016</v>
      </c>
      <c r="E973" s="7">
        <v>9</v>
      </c>
      <c r="F973" s="18" t="s">
        <v>88</v>
      </c>
      <c r="G973" s="7">
        <f t="shared" si="48"/>
        <v>2016</v>
      </c>
      <c r="H973" s="7">
        <f t="shared" si="49"/>
        <v>8</v>
      </c>
    </row>
    <row r="974" spans="1:8">
      <c r="A974" s="49">
        <v>42612</v>
      </c>
      <c r="B974" s="18" t="s">
        <v>89</v>
      </c>
      <c r="C974" s="18">
        <f t="shared" si="47"/>
        <v>2</v>
      </c>
      <c r="D974" s="7">
        <v>2016</v>
      </c>
      <c r="E974" s="7">
        <v>9</v>
      </c>
      <c r="F974" s="18" t="s">
        <v>88</v>
      </c>
      <c r="G974" s="7">
        <f t="shared" si="48"/>
        <v>2016</v>
      </c>
      <c r="H974" s="7">
        <f t="shared" si="49"/>
        <v>8</v>
      </c>
    </row>
    <row r="975" spans="1:8">
      <c r="A975" s="49">
        <v>42613</v>
      </c>
      <c r="B975" s="18" t="s">
        <v>89</v>
      </c>
      <c r="C975" s="18">
        <f t="shared" si="47"/>
        <v>3</v>
      </c>
      <c r="D975" s="7">
        <v>2016</v>
      </c>
      <c r="E975" s="7">
        <v>9</v>
      </c>
      <c r="F975" s="18" t="s">
        <v>88</v>
      </c>
      <c r="G975" s="7">
        <f t="shared" si="48"/>
        <v>2016</v>
      </c>
      <c r="H975" s="7">
        <f t="shared" si="49"/>
        <v>8</v>
      </c>
    </row>
    <row r="976" spans="1:8">
      <c r="A976" s="49">
        <v>42614</v>
      </c>
      <c r="B976" s="18" t="s">
        <v>89</v>
      </c>
      <c r="C976" s="18">
        <f t="shared" si="47"/>
        <v>4</v>
      </c>
      <c r="D976" s="7">
        <v>2016</v>
      </c>
      <c r="E976" s="7">
        <v>9</v>
      </c>
      <c r="F976" s="18" t="s">
        <v>88</v>
      </c>
      <c r="G976" s="7">
        <f t="shared" si="48"/>
        <v>2016</v>
      </c>
      <c r="H976" s="7">
        <f t="shared" si="49"/>
        <v>9</v>
      </c>
    </row>
    <row r="977" spans="1:8">
      <c r="A977" s="49">
        <v>42615</v>
      </c>
      <c r="B977" s="18" t="s">
        <v>89</v>
      </c>
      <c r="C977" s="18">
        <f t="shared" si="47"/>
        <v>5</v>
      </c>
      <c r="D977" s="7">
        <v>2016</v>
      </c>
      <c r="E977" s="7">
        <v>9</v>
      </c>
      <c r="F977" s="18" t="s">
        <v>88</v>
      </c>
      <c r="G977" s="7">
        <f t="shared" si="48"/>
        <v>2016</v>
      </c>
      <c r="H977" s="7">
        <f t="shared" si="49"/>
        <v>9</v>
      </c>
    </row>
    <row r="978" spans="1:8">
      <c r="A978" s="49">
        <v>42616</v>
      </c>
      <c r="B978" s="18" t="s">
        <v>90</v>
      </c>
      <c r="C978" s="18">
        <f t="shared" si="47"/>
        <v>6</v>
      </c>
      <c r="D978" s="7">
        <v>2016</v>
      </c>
      <c r="E978" s="7">
        <v>9</v>
      </c>
      <c r="F978" s="18" t="s">
        <v>88</v>
      </c>
      <c r="G978" s="7">
        <f t="shared" si="48"/>
        <v>2016</v>
      </c>
      <c r="H978" s="7">
        <f t="shared" si="49"/>
        <v>9</v>
      </c>
    </row>
    <row r="979" spans="1:8">
      <c r="A979" s="49">
        <v>42617</v>
      </c>
      <c r="B979" s="18" t="s">
        <v>90</v>
      </c>
      <c r="C979" s="18">
        <f t="shared" si="47"/>
        <v>7</v>
      </c>
      <c r="D979" s="7">
        <v>2016</v>
      </c>
      <c r="E979" s="7">
        <v>9</v>
      </c>
      <c r="F979" s="18" t="s">
        <v>88</v>
      </c>
      <c r="G979" s="7">
        <f t="shared" si="48"/>
        <v>2016</v>
      </c>
      <c r="H979" s="7">
        <f t="shared" si="49"/>
        <v>9</v>
      </c>
    </row>
    <row r="980" spans="1:8">
      <c r="A980" s="49">
        <v>42618</v>
      </c>
      <c r="B980" s="18" t="s">
        <v>89</v>
      </c>
      <c r="C980" s="18">
        <f t="shared" si="47"/>
        <v>1</v>
      </c>
      <c r="D980" s="7">
        <v>2016</v>
      </c>
      <c r="E980" s="7">
        <v>9</v>
      </c>
      <c r="F980" s="18" t="s">
        <v>88</v>
      </c>
      <c r="G980" s="7">
        <f t="shared" si="48"/>
        <v>2016</v>
      </c>
      <c r="H980" s="7">
        <f t="shared" si="49"/>
        <v>9</v>
      </c>
    </row>
    <row r="981" spans="1:8">
      <c r="A981" s="49">
        <v>42619</v>
      </c>
      <c r="B981" s="18" t="s">
        <v>89</v>
      </c>
      <c r="C981" s="18">
        <f t="shared" si="47"/>
        <v>2</v>
      </c>
      <c r="D981" s="7">
        <v>2016</v>
      </c>
      <c r="E981" s="7">
        <v>9</v>
      </c>
      <c r="F981" s="18" t="s">
        <v>88</v>
      </c>
      <c r="G981" s="7">
        <f t="shared" si="48"/>
        <v>2016</v>
      </c>
      <c r="H981" s="7">
        <f t="shared" si="49"/>
        <v>9</v>
      </c>
    </row>
    <row r="982" spans="1:8">
      <c r="A982" s="49">
        <v>42620</v>
      </c>
      <c r="B982" s="18" t="s">
        <v>89</v>
      </c>
      <c r="C982" s="18">
        <f t="shared" si="47"/>
        <v>3</v>
      </c>
      <c r="D982" s="7">
        <v>2016</v>
      </c>
      <c r="E982" s="7">
        <v>9</v>
      </c>
      <c r="F982" s="18" t="s">
        <v>88</v>
      </c>
      <c r="G982" s="7">
        <f t="shared" si="48"/>
        <v>2016</v>
      </c>
      <c r="H982" s="7">
        <f t="shared" si="49"/>
        <v>9</v>
      </c>
    </row>
    <row r="983" spans="1:8">
      <c r="A983" s="49">
        <v>42621</v>
      </c>
      <c r="B983" s="18" t="s">
        <v>89</v>
      </c>
      <c r="C983" s="18">
        <f t="shared" si="47"/>
        <v>4</v>
      </c>
      <c r="D983" s="7">
        <v>2016</v>
      </c>
      <c r="E983" s="7">
        <v>9</v>
      </c>
      <c r="F983" s="18" t="s">
        <v>88</v>
      </c>
      <c r="G983" s="7">
        <f t="shared" si="48"/>
        <v>2016</v>
      </c>
      <c r="H983" s="7">
        <f t="shared" si="49"/>
        <v>9</v>
      </c>
    </row>
    <row r="984" spans="1:8">
      <c r="A984" s="49">
        <v>42622</v>
      </c>
      <c r="B984" s="18" t="s">
        <v>89</v>
      </c>
      <c r="C984" s="18">
        <f t="shared" si="47"/>
        <v>5</v>
      </c>
      <c r="D984" s="7">
        <v>2016</v>
      </c>
      <c r="E984" s="7">
        <v>9</v>
      </c>
      <c r="F984" s="18" t="s">
        <v>88</v>
      </c>
      <c r="G984" s="7">
        <f t="shared" si="48"/>
        <v>2016</v>
      </c>
      <c r="H984" s="7">
        <f t="shared" si="49"/>
        <v>9</v>
      </c>
    </row>
    <row r="985" spans="1:8">
      <c r="A985" s="49">
        <v>42623</v>
      </c>
      <c r="B985" s="18" t="s">
        <v>90</v>
      </c>
      <c r="C985" s="18">
        <f t="shared" si="47"/>
        <v>6</v>
      </c>
      <c r="D985" s="7">
        <v>2016</v>
      </c>
      <c r="E985" s="7">
        <v>9</v>
      </c>
      <c r="F985" s="18" t="s">
        <v>88</v>
      </c>
      <c r="G985" s="7">
        <f t="shared" si="48"/>
        <v>2016</v>
      </c>
      <c r="H985" s="7">
        <f t="shared" si="49"/>
        <v>9</v>
      </c>
    </row>
    <row r="986" spans="1:8">
      <c r="A986" s="49">
        <v>42624</v>
      </c>
      <c r="B986" s="18" t="s">
        <v>90</v>
      </c>
      <c r="C986" s="18">
        <f t="shared" si="47"/>
        <v>7</v>
      </c>
      <c r="D986" s="7">
        <v>2016</v>
      </c>
      <c r="E986" s="7">
        <v>9</v>
      </c>
      <c r="F986" s="18" t="s">
        <v>88</v>
      </c>
      <c r="G986" s="7">
        <f t="shared" si="48"/>
        <v>2016</v>
      </c>
      <c r="H986" s="7">
        <f t="shared" si="49"/>
        <v>9</v>
      </c>
    </row>
    <row r="987" spans="1:8">
      <c r="A987" s="49">
        <v>42625</v>
      </c>
      <c r="B987" s="18" t="s">
        <v>89</v>
      </c>
      <c r="C987" s="18">
        <f t="shared" si="47"/>
        <v>1</v>
      </c>
      <c r="D987" s="7">
        <v>2016</v>
      </c>
      <c r="E987" s="7">
        <v>9</v>
      </c>
      <c r="F987" s="18" t="s">
        <v>88</v>
      </c>
      <c r="G987" s="7">
        <f t="shared" si="48"/>
        <v>2016</v>
      </c>
      <c r="H987" s="7">
        <f t="shared" si="49"/>
        <v>9</v>
      </c>
    </row>
    <row r="988" spans="1:8">
      <c r="A988" s="49">
        <v>42626</v>
      </c>
      <c r="B988" s="18" t="s">
        <v>89</v>
      </c>
      <c r="C988" s="18">
        <f t="shared" si="47"/>
        <v>2</v>
      </c>
      <c r="D988" s="7">
        <v>2016</v>
      </c>
      <c r="E988" s="7">
        <v>9</v>
      </c>
      <c r="F988" s="18" t="s">
        <v>88</v>
      </c>
      <c r="G988" s="7">
        <f t="shared" si="48"/>
        <v>2016</v>
      </c>
      <c r="H988" s="7">
        <f t="shared" si="49"/>
        <v>9</v>
      </c>
    </row>
    <row r="989" spans="1:8">
      <c r="A989" s="49">
        <v>42627</v>
      </c>
      <c r="B989" s="18" t="s">
        <v>89</v>
      </c>
      <c r="C989" s="18">
        <f t="shared" si="47"/>
        <v>3</v>
      </c>
      <c r="D989" s="7">
        <v>2016</v>
      </c>
      <c r="E989" s="7">
        <v>9</v>
      </c>
      <c r="F989" s="18" t="s">
        <v>88</v>
      </c>
      <c r="G989" s="7">
        <f t="shared" si="48"/>
        <v>2016</v>
      </c>
      <c r="H989" s="7">
        <f t="shared" si="49"/>
        <v>9</v>
      </c>
    </row>
    <row r="990" spans="1:8">
      <c r="A990" s="49">
        <v>42628</v>
      </c>
      <c r="B990" s="18" t="s">
        <v>87</v>
      </c>
      <c r="C990" s="18">
        <f t="shared" si="47"/>
        <v>4</v>
      </c>
      <c r="D990" s="7">
        <v>2016</v>
      </c>
      <c r="E990" s="7">
        <v>9</v>
      </c>
      <c r="F990" s="18" t="s">
        <v>88</v>
      </c>
      <c r="G990" s="7">
        <f t="shared" si="48"/>
        <v>2016</v>
      </c>
      <c r="H990" s="7">
        <f t="shared" si="49"/>
        <v>9</v>
      </c>
    </row>
    <row r="991" spans="1:8">
      <c r="A991" s="49">
        <v>42629</v>
      </c>
      <c r="B991" s="18" t="s">
        <v>90</v>
      </c>
      <c r="C991" s="18">
        <f t="shared" si="47"/>
        <v>5</v>
      </c>
      <c r="D991" s="7">
        <v>2016</v>
      </c>
      <c r="E991" s="7">
        <v>9</v>
      </c>
      <c r="F991" s="18" t="s">
        <v>88</v>
      </c>
      <c r="G991" s="7">
        <f t="shared" si="48"/>
        <v>2016</v>
      </c>
      <c r="H991" s="7">
        <f t="shared" si="49"/>
        <v>9</v>
      </c>
    </row>
    <row r="992" spans="1:8">
      <c r="A992" s="49">
        <v>42630</v>
      </c>
      <c r="B992" s="18" t="s">
        <v>90</v>
      </c>
      <c r="C992" s="18">
        <f t="shared" si="47"/>
        <v>6</v>
      </c>
      <c r="D992" s="7">
        <v>2016</v>
      </c>
      <c r="E992" s="7">
        <v>9</v>
      </c>
      <c r="F992" s="18" t="s">
        <v>88</v>
      </c>
      <c r="G992" s="7">
        <f t="shared" si="48"/>
        <v>2016</v>
      </c>
      <c r="H992" s="7">
        <f t="shared" si="49"/>
        <v>9</v>
      </c>
    </row>
    <row r="993" spans="1:8">
      <c r="A993" s="49">
        <v>42631</v>
      </c>
      <c r="B993" s="18" t="s">
        <v>89</v>
      </c>
      <c r="C993" s="18">
        <f t="shared" si="47"/>
        <v>7</v>
      </c>
      <c r="D993" s="7">
        <v>2016</v>
      </c>
      <c r="E993" s="7">
        <v>9</v>
      </c>
      <c r="F993" s="18" t="s">
        <v>88</v>
      </c>
      <c r="G993" s="7">
        <f t="shared" si="48"/>
        <v>2016</v>
      </c>
      <c r="H993" s="7">
        <f t="shared" si="49"/>
        <v>9</v>
      </c>
    </row>
    <row r="994" spans="1:8">
      <c r="A994" s="49">
        <v>42632</v>
      </c>
      <c r="B994" s="18" t="s">
        <v>89</v>
      </c>
      <c r="C994" s="18">
        <f t="shared" si="47"/>
        <v>1</v>
      </c>
      <c r="D994" s="7">
        <v>2016</v>
      </c>
      <c r="E994" s="7">
        <v>9</v>
      </c>
      <c r="F994" s="18" t="s">
        <v>88</v>
      </c>
      <c r="G994" s="7">
        <f t="shared" si="48"/>
        <v>2016</v>
      </c>
      <c r="H994" s="7">
        <f t="shared" si="49"/>
        <v>9</v>
      </c>
    </row>
    <row r="995" spans="1:8">
      <c r="A995" s="49">
        <v>42633</v>
      </c>
      <c r="B995" s="18" t="s">
        <v>89</v>
      </c>
      <c r="C995" s="18">
        <f t="shared" si="47"/>
        <v>2</v>
      </c>
      <c r="D995" s="7">
        <v>2016</v>
      </c>
      <c r="E995" s="7">
        <v>9</v>
      </c>
      <c r="F995" s="18" t="s">
        <v>88</v>
      </c>
      <c r="G995" s="7">
        <f t="shared" si="48"/>
        <v>2016</v>
      </c>
      <c r="H995" s="7">
        <f t="shared" si="49"/>
        <v>9</v>
      </c>
    </row>
    <row r="996" spans="1:8">
      <c r="A996" s="49">
        <v>42634</v>
      </c>
      <c r="B996" s="18" t="s">
        <v>89</v>
      </c>
      <c r="C996" s="18">
        <f t="shared" si="47"/>
        <v>3</v>
      </c>
      <c r="D996" s="7">
        <v>2016</v>
      </c>
      <c r="E996" s="7">
        <v>9</v>
      </c>
      <c r="F996" s="18" t="s">
        <v>88</v>
      </c>
      <c r="G996" s="7">
        <f t="shared" si="48"/>
        <v>2016</v>
      </c>
      <c r="H996" s="7">
        <f t="shared" si="49"/>
        <v>9</v>
      </c>
    </row>
    <row r="997" spans="1:8">
      <c r="A997" s="49">
        <v>42635</v>
      </c>
      <c r="B997" s="18" t="s">
        <v>89</v>
      </c>
      <c r="C997" s="18">
        <f t="shared" si="47"/>
        <v>4</v>
      </c>
      <c r="D997" s="7">
        <v>2016</v>
      </c>
      <c r="E997" s="7">
        <v>9</v>
      </c>
      <c r="F997" s="18" t="s">
        <v>88</v>
      </c>
      <c r="G997" s="7">
        <f t="shared" si="48"/>
        <v>2016</v>
      </c>
      <c r="H997" s="7">
        <f t="shared" si="49"/>
        <v>9</v>
      </c>
    </row>
    <row r="998" spans="1:8">
      <c r="A998" s="49">
        <v>42636</v>
      </c>
      <c r="B998" s="18" t="s">
        <v>89</v>
      </c>
      <c r="C998" s="18">
        <f t="shared" si="47"/>
        <v>5</v>
      </c>
      <c r="D998" s="7">
        <v>2016</v>
      </c>
      <c r="E998" s="7">
        <v>9</v>
      </c>
      <c r="F998" s="18" t="s">
        <v>88</v>
      </c>
      <c r="G998" s="7">
        <f t="shared" si="48"/>
        <v>2016</v>
      </c>
      <c r="H998" s="7">
        <f t="shared" si="49"/>
        <v>9</v>
      </c>
    </row>
    <row r="999" spans="1:8">
      <c r="A999" s="49">
        <v>42637</v>
      </c>
      <c r="B999" s="18" t="s">
        <v>90</v>
      </c>
      <c r="C999" s="18">
        <f t="shared" si="47"/>
        <v>6</v>
      </c>
      <c r="D999" s="7">
        <v>2016</v>
      </c>
      <c r="E999" s="7">
        <v>9</v>
      </c>
      <c r="F999" s="18" t="s">
        <v>88</v>
      </c>
      <c r="G999" s="7">
        <f t="shared" si="48"/>
        <v>2016</v>
      </c>
      <c r="H999" s="7">
        <f t="shared" si="49"/>
        <v>9</v>
      </c>
    </row>
    <row r="1000" spans="1:8">
      <c r="A1000" s="49">
        <v>42638</v>
      </c>
      <c r="B1000" s="18" t="s">
        <v>90</v>
      </c>
      <c r="C1000" s="18">
        <f t="shared" si="47"/>
        <v>7</v>
      </c>
      <c r="D1000" s="7">
        <v>2016</v>
      </c>
      <c r="E1000" s="7">
        <v>9</v>
      </c>
      <c r="F1000" s="18" t="s">
        <v>88</v>
      </c>
      <c r="G1000" s="7">
        <f t="shared" si="48"/>
        <v>2016</v>
      </c>
      <c r="H1000" s="7">
        <f t="shared" si="49"/>
        <v>9</v>
      </c>
    </row>
    <row r="1001" spans="1:8">
      <c r="A1001" s="49">
        <v>42639</v>
      </c>
      <c r="B1001" s="18" t="s">
        <v>89</v>
      </c>
      <c r="C1001" s="18">
        <f t="shared" si="47"/>
        <v>1</v>
      </c>
      <c r="D1001" s="7">
        <v>2016</v>
      </c>
      <c r="E1001" s="7">
        <v>9</v>
      </c>
      <c r="F1001" s="18" t="s">
        <v>94</v>
      </c>
      <c r="G1001" s="7">
        <f t="shared" si="48"/>
        <v>2016</v>
      </c>
      <c r="H1001" s="7">
        <f t="shared" si="49"/>
        <v>9</v>
      </c>
    </row>
    <row r="1002" spans="1:8">
      <c r="A1002" s="49">
        <v>42640</v>
      </c>
      <c r="B1002" s="18" t="s">
        <v>89</v>
      </c>
      <c r="C1002" s="18">
        <f t="shared" si="47"/>
        <v>2</v>
      </c>
      <c r="D1002" s="7">
        <v>2016</v>
      </c>
      <c r="E1002" s="7">
        <v>10</v>
      </c>
      <c r="F1002" s="18" t="s">
        <v>88</v>
      </c>
      <c r="G1002" s="7">
        <f t="shared" si="48"/>
        <v>2016</v>
      </c>
      <c r="H1002" s="7">
        <f t="shared" si="49"/>
        <v>9</v>
      </c>
    </row>
    <row r="1003" spans="1:8">
      <c r="A1003" s="49">
        <v>42641</v>
      </c>
      <c r="B1003" s="18" t="s">
        <v>89</v>
      </c>
      <c r="C1003" s="18">
        <f t="shared" si="47"/>
        <v>3</v>
      </c>
      <c r="D1003" s="7">
        <v>2016</v>
      </c>
      <c r="E1003" s="7">
        <v>10</v>
      </c>
      <c r="F1003" s="18" t="s">
        <v>88</v>
      </c>
      <c r="G1003" s="7">
        <f t="shared" si="48"/>
        <v>2016</v>
      </c>
      <c r="H1003" s="7">
        <f t="shared" si="49"/>
        <v>9</v>
      </c>
    </row>
    <row r="1004" spans="1:8">
      <c r="A1004" s="49">
        <v>42642</v>
      </c>
      <c r="B1004" s="18" t="s">
        <v>89</v>
      </c>
      <c r="C1004" s="18">
        <f t="shared" si="47"/>
        <v>4</v>
      </c>
      <c r="D1004" s="7">
        <v>2016</v>
      </c>
      <c r="E1004" s="7">
        <v>10</v>
      </c>
      <c r="F1004" s="18" t="s">
        <v>88</v>
      </c>
      <c r="G1004" s="7">
        <f t="shared" si="48"/>
        <v>2016</v>
      </c>
      <c r="H1004" s="7">
        <f t="shared" si="49"/>
        <v>9</v>
      </c>
    </row>
    <row r="1005" spans="1:8">
      <c r="A1005" s="49">
        <v>42643</v>
      </c>
      <c r="B1005" s="18" t="s">
        <v>89</v>
      </c>
      <c r="C1005" s="18">
        <f t="shared" si="47"/>
        <v>5</v>
      </c>
      <c r="D1005" s="7">
        <v>2016</v>
      </c>
      <c r="E1005" s="7">
        <v>10</v>
      </c>
      <c r="F1005" s="18" t="s">
        <v>88</v>
      </c>
      <c r="G1005" s="7">
        <f t="shared" si="48"/>
        <v>2016</v>
      </c>
      <c r="H1005" s="7">
        <f t="shared" si="49"/>
        <v>9</v>
      </c>
    </row>
    <row r="1006" spans="1:8">
      <c r="A1006" s="49">
        <v>42644</v>
      </c>
      <c r="B1006" s="18" t="s">
        <v>87</v>
      </c>
      <c r="C1006" s="18">
        <f t="shared" si="47"/>
        <v>6</v>
      </c>
      <c r="D1006" s="7">
        <v>2016</v>
      </c>
      <c r="E1006" s="7">
        <v>10</v>
      </c>
      <c r="F1006" s="18" t="s">
        <v>88</v>
      </c>
      <c r="G1006" s="7">
        <f t="shared" si="48"/>
        <v>2016</v>
      </c>
      <c r="H1006" s="7">
        <f t="shared" si="49"/>
        <v>10</v>
      </c>
    </row>
    <row r="1007" spans="1:8">
      <c r="A1007" s="49">
        <v>42645</v>
      </c>
      <c r="B1007" s="18" t="s">
        <v>87</v>
      </c>
      <c r="C1007" s="18">
        <f t="shared" si="47"/>
        <v>7</v>
      </c>
      <c r="D1007" s="7">
        <v>2016</v>
      </c>
      <c r="E1007" s="7">
        <v>10</v>
      </c>
      <c r="F1007" s="18" t="s">
        <v>88</v>
      </c>
      <c r="G1007" s="7">
        <f t="shared" si="48"/>
        <v>2016</v>
      </c>
      <c r="H1007" s="7">
        <f t="shared" si="49"/>
        <v>10</v>
      </c>
    </row>
    <row r="1008" spans="1:8">
      <c r="A1008" s="49">
        <v>42646</v>
      </c>
      <c r="B1008" s="18" t="s">
        <v>87</v>
      </c>
      <c r="C1008" s="18">
        <f t="shared" si="47"/>
        <v>1</v>
      </c>
      <c r="D1008" s="7">
        <v>2016</v>
      </c>
      <c r="E1008" s="7">
        <v>10</v>
      </c>
      <c r="F1008" s="18" t="s">
        <v>88</v>
      </c>
      <c r="G1008" s="7">
        <f t="shared" si="48"/>
        <v>2016</v>
      </c>
      <c r="H1008" s="7">
        <f t="shared" si="49"/>
        <v>10</v>
      </c>
    </row>
    <row r="1009" spans="1:8">
      <c r="A1009" s="49">
        <v>42647</v>
      </c>
      <c r="B1009" s="18" t="s">
        <v>90</v>
      </c>
      <c r="C1009" s="18">
        <f t="shared" si="47"/>
        <v>2</v>
      </c>
      <c r="D1009" s="7">
        <v>2016</v>
      </c>
      <c r="E1009" s="7">
        <v>10</v>
      </c>
      <c r="F1009" s="18" t="s">
        <v>88</v>
      </c>
      <c r="G1009" s="7">
        <f t="shared" si="48"/>
        <v>2016</v>
      </c>
      <c r="H1009" s="7">
        <f t="shared" si="49"/>
        <v>10</v>
      </c>
    </row>
    <row r="1010" spans="1:8">
      <c r="A1010" s="49">
        <v>42648</v>
      </c>
      <c r="B1010" s="18" t="s">
        <v>90</v>
      </c>
      <c r="C1010" s="18">
        <f t="shared" si="47"/>
        <v>3</v>
      </c>
      <c r="D1010" s="7">
        <v>2016</v>
      </c>
      <c r="E1010" s="7">
        <v>10</v>
      </c>
      <c r="F1010" s="18" t="s">
        <v>88</v>
      </c>
      <c r="G1010" s="7">
        <f t="shared" si="48"/>
        <v>2016</v>
      </c>
      <c r="H1010" s="7">
        <f t="shared" si="49"/>
        <v>10</v>
      </c>
    </row>
    <row r="1011" spans="1:8">
      <c r="A1011" s="49">
        <v>42649</v>
      </c>
      <c r="B1011" s="18" t="s">
        <v>90</v>
      </c>
      <c r="C1011" s="18">
        <f t="shared" si="47"/>
        <v>4</v>
      </c>
      <c r="D1011" s="7">
        <v>2016</v>
      </c>
      <c r="E1011" s="7">
        <v>10</v>
      </c>
      <c r="F1011" s="18" t="s">
        <v>88</v>
      </c>
      <c r="G1011" s="7">
        <f t="shared" si="48"/>
        <v>2016</v>
      </c>
      <c r="H1011" s="7">
        <f t="shared" si="49"/>
        <v>10</v>
      </c>
    </row>
    <row r="1012" spans="1:8">
      <c r="A1012" s="49">
        <v>42650</v>
      </c>
      <c r="B1012" s="18" t="s">
        <v>90</v>
      </c>
      <c r="C1012" s="18">
        <f t="shared" si="47"/>
        <v>5</v>
      </c>
      <c r="D1012" s="7">
        <v>2016</v>
      </c>
      <c r="E1012" s="7">
        <v>10</v>
      </c>
      <c r="F1012" s="18" t="s">
        <v>88</v>
      </c>
      <c r="G1012" s="7">
        <f t="shared" si="48"/>
        <v>2016</v>
      </c>
      <c r="H1012" s="7">
        <f t="shared" si="49"/>
        <v>10</v>
      </c>
    </row>
    <row r="1013" spans="1:8">
      <c r="A1013" s="49">
        <v>42651</v>
      </c>
      <c r="B1013" s="18" t="s">
        <v>89</v>
      </c>
      <c r="C1013" s="18">
        <f t="shared" si="47"/>
        <v>6</v>
      </c>
      <c r="D1013" s="7">
        <v>2016</v>
      </c>
      <c r="E1013" s="7">
        <v>10</v>
      </c>
      <c r="F1013" s="18" t="s">
        <v>88</v>
      </c>
      <c r="G1013" s="7">
        <f t="shared" si="48"/>
        <v>2016</v>
      </c>
      <c r="H1013" s="7">
        <f t="shared" si="49"/>
        <v>10</v>
      </c>
    </row>
    <row r="1014" spans="1:8">
      <c r="A1014" s="49">
        <v>42652</v>
      </c>
      <c r="B1014" s="18" t="s">
        <v>89</v>
      </c>
      <c r="C1014" s="18">
        <f t="shared" si="47"/>
        <v>7</v>
      </c>
      <c r="D1014" s="7">
        <v>2016</v>
      </c>
      <c r="E1014" s="7">
        <v>10</v>
      </c>
      <c r="F1014" s="18" t="s">
        <v>88</v>
      </c>
      <c r="G1014" s="7">
        <f t="shared" si="48"/>
        <v>2016</v>
      </c>
      <c r="H1014" s="7">
        <f t="shared" si="49"/>
        <v>10</v>
      </c>
    </row>
    <row r="1015" spans="1:8">
      <c r="A1015" s="49">
        <v>42653</v>
      </c>
      <c r="B1015" s="18" t="s">
        <v>89</v>
      </c>
      <c r="C1015" s="18">
        <f t="shared" si="47"/>
        <v>1</v>
      </c>
      <c r="D1015" s="7">
        <v>2016</v>
      </c>
      <c r="E1015" s="7">
        <v>10</v>
      </c>
      <c r="F1015" s="18" t="s">
        <v>88</v>
      </c>
      <c r="G1015" s="7">
        <f t="shared" si="48"/>
        <v>2016</v>
      </c>
      <c r="H1015" s="7">
        <f t="shared" si="49"/>
        <v>10</v>
      </c>
    </row>
    <row r="1016" spans="1:8">
      <c r="A1016" s="49">
        <v>42654</v>
      </c>
      <c r="B1016" s="18" t="s">
        <v>89</v>
      </c>
      <c r="C1016" s="18">
        <f t="shared" si="47"/>
        <v>2</v>
      </c>
      <c r="D1016" s="7">
        <v>2016</v>
      </c>
      <c r="E1016" s="7">
        <v>10</v>
      </c>
      <c r="F1016" s="18" t="s">
        <v>88</v>
      </c>
      <c r="G1016" s="7">
        <f t="shared" si="48"/>
        <v>2016</v>
      </c>
      <c r="H1016" s="7">
        <f t="shared" si="49"/>
        <v>10</v>
      </c>
    </row>
    <row r="1017" spans="1:8">
      <c r="A1017" s="49">
        <v>42655</v>
      </c>
      <c r="B1017" s="18" t="s">
        <v>89</v>
      </c>
      <c r="C1017" s="18">
        <f t="shared" si="47"/>
        <v>3</v>
      </c>
      <c r="D1017" s="7">
        <v>2016</v>
      </c>
      <c r="E1017" s="7">
        <v>10</v>
      </c>
      <c r="F1017" s="18" t="s">
        <v>88</v>
      </c>
      <c r="G1017" s="7">
        <f t="shared" si="48"/>
        <v>2016</v>
      </c>
      <c r="H1017" s="7">
        <f t="shared" si="49"/>
        <v>10</v>
      </c>
    </row>
    <row r="1018" spans="1:8">
      <c r="A1018" s="49">
        <v>42656</v>
      </c>
      <c r="B1018" s="18" t="s">
        <v>89</v>
      </c>
      <c r="C1018" s="18">
        <f t="shared" si="47"/>
        <v>4</v>
      </c>
      <c r="D1018" s="7">
        <v>2016</v>
      </c>
      <c r="E1018" s="7">
        <v>10</v>
      </c>
      <c r="F1018" s="18" t="s">
        <v>88</v>
      </c>
      <c r="G1018" s="7">
        <f t="shared" si="48"/>
        <v>2016</v>
      </c>
      <c r="H1018" s="7">
        <f t="shared" si="49"/>
        <v>10</v>
      </c>
    </row>
    <row r="1019" spans="1:8">
      <c r="A1019" s="49">
        <v>42657</v>
      </c>
      <c r="B1019" s="18" t="s">
        <v>89</v>
      </c>
      <c r="C1019" s="18">
        <f t="shared" si="47"/>
        <v>5</v>
      </c>
      <c r="D1019" s="7">
        <v>2016</v>
      </c>
      <c r="E1019" s="7">
        <v>10</v>
      </c>
      <c r="F1019" s="18" t="s">
        <v>88</v>
      </c>
      <c r="G1019" s="7">
        <f t="shared" si="48"/>
        <v>2016</v>
      </c>
      <c r="H1019" s="7">
        <f t="shared" si="49"/>
        <v>10</v>
      </c>
    </row>
    <row r="1020" spans="1:8">
      <c r="A1020" s="49">
        <v>42658</v>
      </c>
      <c r="B1020" s="18" t="s">
        <v>90</v>
      </c>
      <c r="C1020" s="18">
        <f t="shared" si="47"/>
        <v>6</v>
      </c>
      <c r="D1020" s="7">
        <v>2016</v>
      </c>
      <c r="E1020" s="7">
        <v>10</v>
      </c>
      <c r="F1020" s="18" t="s">
        <v>88</v>
      </c>
      <c r="G1020" s="7">
        <f t="shared" si="48"/>
        <v>2016</v>
      </c>
      <c r="H1020" s="7">
        <f t="shared" si="49"/>
        <v>10</v>
      </c>
    </row>
    <row r="1021" spans="1:8">
      <c r="A1021" s="49">
        <v>42659</v>
      </c>
      <c r="B1021" s="18" t="s">
        <v>90</v>
      </c>
      <c r="C1021" s="18">
        <f t="shared" si="47"/>
        <v>7</v>
      </c>
      <c r="D1021" s="7">
        <v>2016</v>
      </c>
      <c r="E1021" s="7">
        <v>10</v>
      </c>
      <c r="F1021" s="18" t="s">
        <v>88</v>
      </c>
      <c r="G1021" s="7">
        <f t="shared" si="48"/>
        <v>2016</v>
      </c>
      <c r="H1021" s="7">
        <f t="shared" si="49"/>
        <v>10</v>
      </c>
    </row>
    <row r="1022" spans="1:8">
      <c r="A1022" s="49">
        <v>42660</v>
      </c>
      <c r="B1022" s="18" t="s">
        <v>89</v>
      </c>
      <c r="C1022" s="18">
        <f t="shared" si="47"/>
        <v>1</v>
      </c>
      <c r="D1022" s="7">
        <v>2016</v>
      </c>
      <c r="E1022" s="7">
        <v>10</v>
      </c>
      <c r="F1022" s="18" t="s">
        <v>88</v>
      </c>
      <c r="G1022" s="7">
        <f t="shared" si="48"/>
        <v>2016</v>
      </c>
      <c r="H1022" s="7">
        <f t="shared" si="49"/>
        <v>10</v>
      </c>
    </row>
    <row r="1023" spans="1:8">
      <c r="A1023" s="49">
        <v>42661</v>
      </c>
      <c r="B1023" s="18" t="s">
        <v>89</v>
      </c>
      <c r="C1023" s="18">
        <f t="shared" si="47"/>
        <v>2</v>
      </c>
      <c r="D1023" s="7">
        <v>2016</v>
      </c>
      <c r="E1023" s="7">
        <v>10</v>
      </c>
      <c r="F1023" s="18" t="s">
        <v>88</v>
      </c>
      <c r="G1023" s="7">
        <f t="shared" si="48"/>
        <v>2016</v>
      </c>
      <c r="H1023" s="7">
        <f t="shared" si="49"/>
        <v>10</v>
      </c>
    </row>
    <row r="1024" spans="1:8">
      <c r="A1024" s="49">
        <v>42662</v>
      </c>
      <c r="B1024" s="18" t="s">
        <v>89</v>
      </c>
      <c r="C1024" s="18">
        <f t="shared" si="47"/>
        <v>3</v>
      </c>
      <c r="D1024" s="7">
        <v>2016</v>
      </c>
      <c r="E1024" s="7">
        <v>10</v>
      </c>
      <c r="F1024" s="18" t="s">
        <v>88</v>
      </c>
      <c r="G1024" s="7">
        <f t="shared" si="48"/>
        <v>2016</v>
      </c>
      <c r="H1024" s="7">
        <f t="shared" si="49"/>
        <v>10</v>
      </c>
    </row>
    <row r="1025" spans="1:8">
      <c r="A1025" s="49">
        <v>42663</v>
      </c>
      <c r="B1025" s="18" t="s">
        <v>89</v>
      </c>
      <c r="C1025" s="18">
        <f t="shared" si="47"/>
        <v>4</v>
      </c>
      <c r="D1025" s="7">
        <v>2016</v>
      </c>
      <c r="E1025" s="7">
        <v>10</v>
      </c>
      <c r="F1025" s="18" t="s">
        <v>88</v>
      </c>
      <c r="G1025" s="7">
        <f t="shared" si="48"/>
        <v>2016</v>
      </c>
      <c r="H1025" s="7">
        <f t="shared" si="49"/>
        <v>10</v>
      </c>
    </row>
    <row r="1026" spans="1:8">
      <c r="A1026" s="49">
        <v>42664</v>
      </c>
      <c r="B1026" s="18" t="s">
        <v>89</v>
      </c>
      <c r="C1026" s="18">
        <f t="shared" ref="C1026:C1089" si="50">WEEKDAY(A1026,2)</f>
        <v>5</v>
      </c>
      <c r="D1026" s="7">
        <v>2016</v>
      </c>
      <c r="E1026" s="7">
        <v>10</v>
      </c>
      <c r="F1026" s="18" t="s">
        <v>88</v>
      </c>
      <c r="G1026" s="7">
        <f t="shared" ref="G1026:G1089" si="51">YEAR(A1026)</f>
        <v>2016</v>
      </c>
      <c r="H1026" s="7">
        <f t="shared" ref="H1026:H1089" si="52">MONTH(A1026)</f>
        <v>10</v>
      </c>
    </row>
    <row r="1027" spans="1:8">
      <c r="A1027" s="49">
        <v>42665</v>
      </c>
      <c r="B1027" s="18" t="s">
        <v>90</v>
      </c>
      <c r="C1027" s="18">
        <f t="shared" si="50"/>
        <v>6</v>
      </c>
      <c r="D1027" s="7">
        <v>2016</v>
      </c>
      <c r="E1027" s="7">
        <v>10</v>
      </c>
      <c r="F1027" s="18" t="s">
        <v>88</v>
      </c>
      <c r="G1027" s="7">
        <f t="shared" si="51"/>
        <v>2016</v>
      </c>
      <c r="H1027" s="7">
        <f t="shared" si="52"/>
        <v>10</v>
      </c>
    </row>
    <row r="1028" spans="1:8">
      <c r="A1028" s="49">
        <v>42666</v>
      </c>
      <c r="B1028" s="18" t="s">
        <v>90</v>
      </c>
      <c r="C1028" s="18">
        <f t="shared" si="50"/>
        <v>7</v>
      </c>
      <c r="D1028" s="7">
        <v>2016</v>
      </c>
      <c r="E1028" s="7">
        <v>10</v>
      </c>
      <c r="F1028" s="18" t="s">
        <v>88</v>
      </c>
      <c r="G1028" s="7">
        <f t="shared" si="51"/>
        <v>2016</v>
      </c>
      <c r="H1028" s="7">
        <f t="shared" si="52"/>
        <v>10</v>
      </c>
    </row>
    <row r="1029" spans="1:8">
      <c r="A1029" s="49">
        <v>42667</v>
      </c>
      <c r="B1029" s="18" t="s">
        <v>89</v>
      </c>
      <c r="C1029" s="18">
        <f t="shared" si="50"/>
        <v>1</v>
      </c>
      <c r="D1029" s="7">
        <v>2016</v>
      </c>
      <c r="E1029" s="7">
        <v>10</v>
      </c>
      <c r="F1029" s="18" t="s">
        <v>88</v>
      </c>
      <c r="G1029" s="7">
        <f t="shared" si="51"/>
        <v>2016</v>
      </c>
      <c r="H1029" s="7">
        <f t="shared" si="52"/>
        <v>10</v>
      </c>
    </row>
    <row r="1030" spans="1:8">
      <c r="A1030" s="49">
        <v>42668</v>
      </c>
      <c r="B1030" s="18" t="s">
        <v>89</v>
      </c>
      <c r="C1030" s="18">
        <f t="shared" si="50"/>
        <v>2</v>
      </c>
      <c r="D1030" s="7">
        <v>2016</v>
      </c>
      <c r="E1030" s="7">
        <v>10</v>
      </c>
      <c r="F1030" s="18" t="s">
        <v>94</v>
      </c>
      <c r="G1030" s="7">
        <f t="shared" si="51"/>
        <v>2016</v>
      </c>
      <c r="H1030" s="7">
        <f t="shared" si="52"/>
        <v>10</v>
      </c>
    </row>
    <row r="1031" spans="1:8">
      <c r="A1031" s="49">
        <v>42669</v>
      </c>
      <c r="B1031" s="18" t="s">
        <v>89</v>
      </c>
      <c r="C1031" s="18">
        <f t="shared" si="50"/>
        <v>3</v>
      </c>
      <c r="D1031" s="7">
        <v>2016</v>
      </c>
      <c r="E1031" s="7">
        <v>11</v>
      </c>
      <c r="F1031" s="18" t="s">
        <v>88</v>
      </c>
      <c r="G1031" s="7">
        <f t="shared" si="51"/>
        <v>2016</v>
      </c>
      <c r="H1031" s="7">
        <f t="shared" si="52"/>
        <v>10</v>
      </c>
    </row>
    <row r="1032" spans="1:8">
      <c r="A1032" s="49">
        <v>42670</v>
      </c>
      <c r="B1032" s="18" t="s">
        <v>89</v>
      </c>
      <c r="C1032" s="18">
        <f t="shared" si="50"/>
        <v>4</v>
      </c>
      <c r="D1032" s="7">
        <v>2016</v>
      </c>
      <c r="E1032" s="7">
        <v>11</v>
      </c>
      <c r="F1032" s="18" t="s">
        <v>88</v>
      </c>
      <c r="G1032" s="7">
        <f t="shared" si="51"/>
        <v>2016</v>
      </c>
      <c r="H1032" s="7">
        <f t="shared" si="52"/>
        <v>10</v>
      </c>
    </row>
    <row r="1033" spans="1:8">
      <c r="A1033" s="49">
        <v>42671</v>
      </c>
      <c r="B1033" s="18" t="s">
        <v>89</v>
      </c>
      <c r="C1033" s="18">
        <f t="shared" si="50"/>
        <v>5</v>
      </c>
      <c r="D1033" s="7">
        <v>2016</v>
      </c>
      <c r="E1033" s="7">
        <v>11</v>
      </c>
      <c r="F1033" s="18" t="s">
        <v>88</v>
      </c>
      <c r="G1033" s="7">
        <f t="shared" si="51"/>
        <v>2016</v>
      </c>
      <c r="H1033" s="7">
        <f t="shared" si="52"/>
        <v>10</v>
      </c>
    </row>
    <row r="1034" spans="1:8">
      <c r="A1034" s="49">
        <v>42672</v>
      </c>
      <c r="B1034" s="18" t="s">
        <v>90</v>
      </c>
      <c r="C1034" s="18">
        <f t="shared" si="50"/>
        <v>6</v>
      </c>
      <c r="D1034" s="7">
        <v>2016</v>
      </c>
      <c r="E1034" s="7">
        <v>11</v>
      </c>
      <c r="F1034" s="18" t="s">
        <v>88</v>
      </c>
      <c r="G1034" s="7">
        <f t="shared" si="51"/>
        <v>2016</v>
      </c>
      <c r="H1034" s="7">
        <f t="shared" si="52"/>
        <v>10</v>
      </c>
    </row>
    <row r="1035" spans="1:8">
      <c r="A1035" s="49">
        <v>42673</v>
      </c>
      <c r="B1035" s="18" t="s">
        <v>90</v>
      </c>
      <c r="C1035" s="18">
        <f t="shared" si="50"/>
        <v>7</v>
      </c>
      <c r="D1035" s="7">
        <v>2016</v>
      </c>
      <c r="E1035" s="7">
        <v>11</v>
      </c>
      <c r="F1035" s="18" t="s">
        <v>88</v>
      </c>
      <c r="G1035" s="7">
        <f t="shared" si="51"/>
        <v>2016</v>
      </c>
      <c r="H1035" s="7">
        <f t="shared" si="52"/>
        <v>10</v>
      </c>
    </row>
    <row r="1036" spans="1:8">
      <c r="A1036" s="49">
        <v>42674</v>
      </c>
      <c r="B1036" s="18" t="s">
        <v>89</v>
      </c>
      <c r="C1036" s="18">
        <f t="shared" si="50"/>
        <v>1</v>
      </c>
      <c r="D1036" s="7">
        <v>2016</v>
      </c>
      <c r="E1036" s="7">
        <v>11</v>
      </c>
      <c r="F1036" s="18" t="s">
        <v>88</v>
      </c>
      <c r="G1036" s="7">
        <f t="shared" si="51"/>
        <v>2016</v>
      </c>
      <c r="H1036" s="7">
        <f t="shared" si="52"/>
        <v>10</v>
      </c>
    </row>
    <row r="1037" spans="1:8">
      <c r="A1037" s="49">
        <v>42675</v>
      </c>
      <c r="B1037" s="18" t="s">
        <v>89</v>
      </c>
      <c r="C1037" s="18">
        <f t="shared" si="50"/>
        <v>2</v>
      </c>
      <c r="D1037" s="7">
        <v>2016</v>
      </c>
      <c r="E1037" s="7">
        <v>11</v>
      </c>
      <c r="F1037" s="18" t="s">
        <v>88</v>
      </c>
      <c r="G1037" s="7">
        <f t="shared" si="51"/>
        <v>2016</v>
      </c>
      <c r="H1037" s="7">
        <f t="shared" si="52"/>
        <v>11</v>
      </c>
    </row>
    <row r="1038" spans="1:8">
      <c r="A1038" s="49">
        <v>42676</v>
      </c>
      <c r="B1038" s="18" t="s">
        <v>89</v>
      </c>
      <c r="C1038" s="18">
        <f t="shared" si="50"/>
        <v>3</v>
      </c>
      <c r="D1038" s="7">
        <v>2016</v>
      </c>
      <c r="E1038" s="7">
        <v>11</v>
      </c>
      <c r="F1038" s="18" t="s">
        <v>88</v>
      </c>
      <c r="G1038" s="7">
        <f t="shared" si="51"/>
        <v>2016</v>
      </c>
      <c r="H1038" s="7">
        <f t="shared" si="52"/>
        <v>11</v>
      </c>
    </row>
    <row r="1039" spans="1:8">
      <c r="A1039" s="49">
        <v>42677</v>
      </c>
      <c r="B1039" s="18" t="s">
        <v>89</v>
      </c>
      <c r="C1039" s="18">
        <f t="shared" si="50"/>
        <v>4</v>
      </c>
      <c r="D1039" s="7">
        <v>2016</v>
      </c>
      <c r="E1039" s="7">
        <v>11</v>
      </c>
      <c r="F1039" s="18" t="s">
        <v>88</v>
      </c>
      <c r="G1039" s="7">
        <f t="shared" si="51"/>
        <v>2016</v>
      </c>
      <c r="H1039" s="7">
        <f t="shared" si="52"/>
        <v>11</v>
      </c>
    </row>
    <row r="1040" spans="1:8">
      <c r="A1040" s="49">
        <v>42678</v>
      </c>
      <c r="B1040" s="18" t="s">
        <v>89</v>
      </c>
      <c r="C1040" s="18">
        <f t="shared" si="50"/>
        <v>5</v>
      </c>
      <c r="D1040" s="7">
        <v>2016</v>
      </c>
      <c r="E1040" s="7">
        <v>11</v>
      </c>
      <c r="F1040" s="18" t="s">
        <v>88</v>
      </c>
      <c r="G1040" s="7">
        <f t="shared" si="51"/>
        <v>2016</v>
      </c>
      <c r="H1040" s="7">
        <f t="shared" si="52"/>
        <v>11</v>
      </c>
    </row>
    <row r="1041" spans="1:8">
      <c r="A1041" s="49">
        <v>42679</v>
      </c>
      <c r="B1041" s="18" t="s">
        <v>90</v>
      </c>
      <c r="C1041" s="18">
        <f t="shared" si="50"/>
        <v>6</v>
      </c>
      <c r="D1041" s="7">
        <v>2016</v>
      </c>
      <c r="E1041" s="7">
        <v>11</v>
      </c>
      <c r="F1041" s="18" t="s">
        <v>88</v>
      </c>
      <c r="G1041" s="7">
        <f t="shared" si="51"/>
        <v>2016</v>
      </c>
      <c r="H1041" s="7">
        <f t="shared" si="52"/>
        <v>11</v>
      </c>
    </row>
    <row r="1042" spans="1:8">
      <c r="A1042" s="49">
        <v>42680</v>
      </c>
      <c r="B1042" s="18" t="s">
        <v>90</v>
      </c>
      <c r="C1042" s="18">
        <f t="shared" si="50"/>
        <v>7</v>
      </c>
      <c r="D1042" s="7">
        <v>2016</v>
      </c>
      <c r="E1042" s="7">
        <v>11</v>
      </c>
      <c r="F1042" s="18" t="s">
        <v>88</v>
      </c>
      <c r="G1042" s="7">
        <f t="shared" si="51"/>
        <v>2016</v>
      </c>
      <c r="H1042" s="7">
        <f t="shared" si="52"/>
        <v>11</v>
      </c>
    </row>
    <row r="1043" spans="1:8">
      <c r="A1043" s="49">
        <v>42681</v>
      </c>
      <c r="B1043" s="18" t="s">
        <v>89</v>
      </c>
      <c r="C1043" s="18">
        <f t="shared" si="50"/>
        <v>1</v>
      </c>
      <c r="D1043" s="7">
        <v>2016</v>
      </c>
      <c r="E1043" s="7">
        <v>11</v>
      </c>
      <c r="F1043" s="18" t="s">
        <v>88</v>
      </c>
      <c r="G1043" s="7">
        <f t="shared" si="51"/>
        <v>2016</v>
      </c>
      <c r="H1043" s="7">
        <f t="shared" si="52"/>
        <v>11</v>
      </c>
    </row>
    <row r="1044" spans="1:8">
      <c r="A1044" s="49">
        <v>42682</v>
      </c>
      <c r="B1044" s="18" t="s">
        <v>89</v>
      </c>
      <c r="C1044" s="18">
        <f t="shared" si="50"/>
        <v>2</v>
      </c>
      <c r="D1044" s="7">
        <v>2016</v>
      </c>
      <c r="E1044" s="7">
        <v>11</v>
      </c>
      <c r="F1044" s="18" t="s">
        <v>88</v>
      </c>
      <c r="G1044" s="7">
        <f t="shared" si="51"/>
        <v>2016</v>
      </c>
      <c r="H1044" s="7">
        <f t="shared" si="52"/>
        <v>11</v>
      </c>
    </row>
    <row r="1045" spans="1:8">
      <c r="A1045" s="49">
        <v>42683</v>
      </c>
      <c r="B1045" s="18" t="s">
        <v>89</v>
      </c>
      <c r="C1045" s="18">
        <f t="shared" si="50"/>
        <v>3</v>
      </c>
      <c r="D1045" s="7">
        <v>2016</v>
      </c>
      <c r="E1045" s="7">
        <v>11</v>
      </c>
      <c r="F1045" s="18" t="s">
        <v>88</v>
      </c>
      <c r="G1045" s="7">
        <f t="shared" si="51"/>
        <v>2016</v>
      </c>
      <c r="H1045" s="7">
        <f t="shared" si="52"/>
        <v>11</v>
      </c>
    </row>
    <row r="1046" spans="1:8">
      <c r="A1046" s="49">
        <v>42684</v>
      </c>
      <c r="B1046" s="18" t="s">
        <v>89</v>
      </c>
      <c r="C1046" s="18">
        <f t="shared" si="50"/>
        <v>4</v>
      </c>
      <c r="D1046" s="7">
        <v>2016</v>
      </c>
      <c r="E1046" s="7">
        <v>11</v>
      </c>
      <c r="F1046" s="18" t="s">
        <v>88</v>
      </c>
      <c r="G1046" s="7">
        <f t="shared" si="51"/>
        <v>2016</v>
      </c>
      <c r="H1046" s="7">
        <f t="shared" si="52"/>
        <v>11</v>
      </c>
    </row>
    <row r="1047" spans="1:8">
      <c r="A1047" s="49">
        <v>42685</v>
      </c>
      <c r="B1047" s="18" t="s">
        <v>89</v>
      </c>
      <c r="C1047" s="18">
        <f t="shared" si="50"/>
        <v>5</v>
      </c>
      <c r="D1047" s="7">
        <v>2016</v>
      </c>
      <c r="E1047" s="7">
        <v>11</v>
      </c>
      <c r="F1047" s="18" t="s">
        <v>88</v>
      </c>
      <c r="G1047" s="7">
        <f t="shared" si="51"/>
        <v>2016</v>
      </c>
      <c r="H1047" s="7">
        <f t="shared" si="52"/>
        <v>11</v>
      </c>
    </row>
    <row r="1048" spans="1:8">
      <c r="A1048" s="49">
        <v>42686</v>
      </c>
      <c r="B1048" s="18" t="s">
        <v>90</v>
      </c>
      <c r="C1048" s="18">
        <f t="shared" si="50"/>
        <v>6</v>
      </c>
      <c r="D1048" s="7">
        <v>2016</v>
      </c>
      <c r="E1048" s="7">
        <v>11</v>
      </c>
      <c r="F1048" s="18" t="s">
        <v>88</v>
      </c>
      <c r="G1048" s="7">
        <f t="shared" si="51"/>
        <v>2016</v>
      </c>
      <c r="H1048" s="7">
        <f t="shared" si="52"/>
        <v>11</v>
      </c>
    </row>
    <row r="1049" spans="1:8">
      <c r="A1049" s="49">
        <v>42687</v>
      </c>
      <c r="B1049" s="18" t="s">
        <v>90</v>
      </c>
      <c r="C1049" s="18">
        <f t="shared" si="50"/>
        <v>7</v>
      </c>
      <c r="D1049" s="7">
        <v>2016</v>
      </c>
      <c r="E1049" s="7">
        <v>11</v>
      </c>
      <c r="F1049" s="18" t="s">
        <v>88</v>
      </c>
      <c r="G1049" s="7">
        <f t="shared" si="51"/>
        <v>2016</v>
      </c>
      <c r="H1049" s="7">
        <f t="shared" si="52"/>
        <v>11</v>
      </c>
    </row>
    <row r="1050" spans="1:8">
      <c r="A1050" s="49">
        <v>42688</v>
      </c>
      <c r="B1050" s="18" t="s">
        <v>89</v>
      </c>
      <c r="C1050" s="18">
        <f t="shared" si="50"/>
        <v>1</v>
      </c>
      <c r="D1050" s="7">
        <v>2016</v>
      </c>
      <c r="E1050" s="7">
        <v>11</v>
      </c>
      <c r="F1050" s="18" t="s">
        <v>88</v>
      </c>
      <c r="G1050" s="7">
        <f t="shared" si="51"/>
        <v>2016</v>
      </c>
      <c r="H1050" s="7">
        <f t="shared" si="52"/>
        <v>11</v>
      </c>
    </row>
    <row r="1051" spans="1:8">
      <c r="A1051" s="49">
        <v>42689</v>
      </c>
      <c r="B1051" s="18" t="s">
        <v>89</v>
      </c>
      <c r="C1051" s="18">
        <f t="shared" si="50"/>
        <v>2</v>
      </c>
      <c r="D1051" s="7">
        <v>2016</v>
      </c>
      <c r="E1051" s="7">
        <v>11</v>
      </c>
      <c r="F1051" s="18" t="s">
        <v>88</v>
      </c>
      <c r="G1051" s="7">
        <f t="shared" si="51"/>
        <v>2016</v>
      </c>
      <c r="H1051" s="7">
        <f t="shared" si="52"/>
        <v>11</v>
      </c>
    </row>
    <row r="1052" spans="1:8">
      <c r="A1052" s="49">
        <v>42690</v>
      </c>
      <c r="B1052" s="18" t="s">
        <v>89</v>
      </c>
      <c r="C1052" s="18">
        <f t="shared" si="50"/>
        <v>3</v>
      </c>
      <c r="D1052" s="7">
        <v>2016</v>
      </c>
      <c r="E1052" s="7">
        <v>11</v>
      </c>
      <c r="F1052" s="18" t="s">
        <v>88</v>
      </c>
      <c r="G1052" s="7">
        <f t="shared" si="51"/>
        <v>2016</v>
      </c>
      <c r="H1052" s="7">
        <f t="shared" si="52"/>
        <v>11</v>
      </c>
    </row>
    <row r="1053" spans="1:8">
      <c r="A1053" s="49">
        <v>42691</v>
      </c>
      <c r="B1053" s="18" t="s">
        <v>89</v>
      </c>
      <c r="C1053" s="18">
        <f t="shared" si="50"/>
        <v>4</v>
      </c>
      <c r="D1053" s="7">
        <v>2016</v>
      </c>
      <c r="E1053" s="7">
        <v>11</v>
      </c>
      <c r="F1053" s="18" t="s">
        <v>88</v>
      </c>
      <c r="G1053" s="7">
        <f t="shared" si="51"/>
        <v>2016</v>
      </c>
      <c r="H1053" s="7">
        <f t="shared" si="52"/>
        <v>11</v>
      </c>
    </row>
    <row r="1054" spans="1:8">
      <c r="A1054" s="49">
        <v>42692</v>
      </c>
      <c r="B1054" s="18" t="s">
        <v>89</v>
      </c>
      <c r="C1054" s="18">
        <f t="shared" si="50"/>
        <v>5</v>
      </c>
      <c r="D1054" s="7">
        <v>2016</v>
      </c>
      <c r="E1054" s="7">
        <v>11</v>
      </c>
      <c r="F1054" s="18" t="s">
        <v>88</v>
      </c>
      <c r="G1054" s="7">
        <f t="shared" si="51"/>
        <v>2016</v>
      </c>
      <c r="H1054" s="7">
        <f t="shared" si="52"/>
        <v>11</v>
      </c>
    </row>
    <row r="1055" spans="1:8">
      <c r="A1055" s="49">
        <v>42693</v>
      </c>
      <c r="B1055" s="18" t="s">
        <v>90</v>
      </c>
      <c r="C1055" s="18">
        <f t="shared" si="50"/>
        <v>6</v>
      </c>
      <c r="D1055" s="7">
        <v>2016</v>
      </c>
      <c r="E1055" s="7">
        <v>11</v>
      </c>
      <c r="F1055" s="18" t="s">
        <v>88</v>
      </c>
      <c r="G1055" s="7">
        <f t="shared" si="51"/>
        <v>2016</v>
      </c>
      <c r="H1055" s="7">
        <f t="shared" si="52"/>
        <v>11</v>
      </c>
    </row>
    <row r="1056" spans="1:8">
      <c r="A1056" s="49">
        <v>42694</v>
      </c>
      <c r="B1056" s="18" t="s">
        <v>90</v>
      </c>
      <c r="C1056" s="18">
        <f t="shared" si="50"/>
        <v>7</v>
      </c>
      <c r="D1056" s="7">
        <v>2016</v>
      </c>
      <c r="E1056" s="7">
        <v>11</v>
      </c>
      <c r="F1056" s="18" t="s">
        <v>88</v>
      </c>
      <c r="G1056" s="7">
        <f t="shared" si="51"/>
        <v>2016</v>
      </c>
      <c r="H1056" s="7">
        <f t="shared" si="52"/>
        <v>11</v>
      </c>
    </row>
    <row r="1057" spans="1:8">
      <c r="A1057" s="49">
        <v>42695</v>
      </c>
      <c r="B1057" s="18" t="s">
        <v>89</v>
      </c>
      <c r="C1057" s="18">
        <f t="shared" si="50"/>
        <v>1</v>
      </c>
      <c r="D1057" s="7">
        <v>2016</v>
      </c>
      <c r="E1057" s="7">
        <v>11</v>
      </c>
      <c r="F1057" s="18" t="s">
        <v>88</v>
      </c>
      <c r="G1057" s="7">
        <f t="shared" si="51"/>
        <v>2016</v>
      </c>
      <c r="H1057" s="7">
        <f t="shared" si="52"/>
        <v>11</v>
      </c>
    </row>
    <row r="1058" spans="1:8">
      <c r="A1058" s="49">
        <v>42696</v>
      </c>
      <c r="B1058" s="18" t="s">
        <v>89</v>
      </c>
      <c r="C1058" s="18">
        <f t="shared" si="50"/>
        <v>2</v>
      </c>
      <c r="D1058" s="7">
        <v>2016</v>
      </c>
      <c r="E1058" s="7">
        <v>11</v>
      </c>
      <c r="F1058" s="18" t="s">
        <v>88</v>
      </c>
      <c r="G1058" s="7">
        <f t="shared" si="51"/>
        <v>2016</v>
      </c>
      <c r="H1058" s="7">
        <f t="shared" si="52"/>
        <v>11</v>
      </c>
    </row>
    <row r="1059" spans="1:8">
      <c r="A1059" s="49">
        <v>42697</v>
      </c>
      <c r="B1059" s="18" t="s">
        <v>89</v>
      </c>
      <c r="C1059" s="18">
        <f t="shared" si="50"/>
        <v>3</v>
      </c>
      <c r="D1059" s="7">
        <v>2016</v>
      </c>
      <c r="E1059" s="7">
        <v>11</v>
      </c>
      <c r="F1059" s="18" t="s">
        <v>88</v>
      </c>
      <c r="G1059" s="7">
        <f t="shared" si="51"/>
        <v>2016</v>
      </c>
      <c r="H1059" s="7">
        <f t="shared" si="52"/>
        <v>11</v>
      </c>
    </row>
    <row r="1060" spans="1:8">
      <c r="A1060" s="49">
        <v>42698</v>
      </c>
      <c r="B1060" s="18" t="s">
        <v>89</v>
      </c>
      <c r="C1060" s="18">
        <f t="shared" si="50"/>
        <v>4</v>
      </c>
      <c r="D1060" s="7">
        <v>2016</v>
      </c>
      <c r="E1060" s="7">
        <v>11</v>
      </c>
      <c r="F1060" s="18" t="s">
        <v>94</v>
      </c>
      <c r="G1060" s="7">
        <f t="shared" si="51"/>
        <v>2016</v>
      </c>
      <c r="H1060" s="7">
        <f t="shared" si="52"/>
        <v>11</v>
      </c>
    </row>
    <row r="1061" spans="1:8">
      <c r="A1061" s="49">
        <v>42699</v>
      </c>
      <c r="B1061" s="18" t="s">
        <v>89</v>
      </c>
      <c r="C1061" s="18">
        <f t="shared" si="50"/>
        <v>5</v>
      </c>
      <c r="D1061" s="7">
        <v>2016</v>
      </c>
      <c r="E1061" s="7">
        <v>12</v>
      </c>
      <c r="F1061" s="18" t="s">
        <v>88</v>
      </c>
      <c r="G1061" s="7">
        <f t="shared" si="51"/>
        <v>2016</v>
      </c>
      <c r="H1061" s="7">
        <f t="shared" si="52"/>
        <v>11</v>
      </c>
    </row>
    <row r="1062" spans="1:8">
      <c r="A1062" s="49">
        <v>42700</v>
      </c>
      <c r="B1062" s="18" t="s">
        <v>90</v>
      </c>
      <c r="C1062" s="18">
        <f t="shared" si="50"/>
        <v>6</v>
      </c>
      <c r="D1062" s="7">
        <v>2016</v>
      </c>
      <c r="E1062" s="7">
        <v>12</v>
      </c>
      <c r="F1062" s="18" t="s">
        <v>88</v>
      </c>
      <c r="G1062" s="7">
        <f t="shared" si="51"/>
        <v>2016</v>
      </c>
      <c r="H1062" s="7">
        <f t="shared" si="52"/>
        <v>11</v>
      </c>
    </row>
    <row r="1063" spans="1:8">
      <c r="A1063" s="49">
        <v>42701</v>
      </c>
      <c r="B1063" s="18" t="s">
        <v>90</v>
      </c>
      <c r="C1063" s="18">
        <f t="shared" si="50"/>
        <v>7</v>
      </c>
      <c r="D1063" s="7">
        <v>2016</v>
      </c>
      <c r="E1063" s="7">
        <v>12</v>
      </c>
      <c r="F1063" s="18" t="s">
        <v>88</v>
      </c>
      <c r="G1063" s="7">
        <f t="shared" si="51"/>
        <v>2016</v>
      </c>
      <c r="H1063" s="7">
        <f t="shared" si="52"/>
        <v>11</v>
      </c>
    </row>
    <row r="1064" spans="1:8">
      <c r="A1064" s="49">
        <v>42702</v>
      </c>
      <c r="B1064" s="18" t="s">
        <v>89</v>
      </c>
      <c r="C1064" s="18">
        <f t="shared" si="50"/>
        <v>1</v>
      </c>
      <c r="D1064" s="7">
        <v>2016</v>
      </c>
      <c r="E1064" s="7">
        <v>12</v>
      </c>
      <c r="F1064" s="18" t="s">
        <v>88</v>
      </c>
      <c r="G1064" s="7">
        <f t="shared" si="51"/>
        <v>2016</v>
      </c>
      <c r="H1064" s="7">
        <f t="shared" si="52"/>
        <v>11</v>
      </c>
    </row>
    <row r="1065" spans="1:8">
      <c r="A1065" s="49">
        <v>42703</v>
      </c>
      <c r="B1065" s="18" t="s">
        <v>89</v>
      </c>
      <c r="C1065" s="18">
        <f t="shared" si="50"/>
        <v>2</v>
      </c>
      <c r="D1065" s="7">
        <v>2016</v>
      </c>
      <c r="E1065" s="7">
        <v>12</v>
      </c>
      <c r="F1065" s="18" t="s">
        <v>88</v>
      </c>
      <c r="G1065" s="7">
        <f t="shared" si="51"/>
        <v>2016</v>
      </c>
      <c r="H1065" s="7">
        <f t="shared" si="52"/>
        <v>11</v>
      </c>
    </row>
    <row r="1066" spans="1:8">
      <c r="A1066" s="49">
        <v>42704</v>
      </c>
      <c r="B1066" s="18" t="s">
        <v>89</v>
      </c>
      <c r="C1066" s="18">
        <f t="shared" si="50"/>
        <v>3</v>
      </c>
      <c r="D1066" s="7">
        <v>2016</v>
      </c>
      <c r="E1066" s="7">
        <v>12</v>
      </c>
      <c r="F1066" s="18" t="s">
        <v>88</v>
      </c>
      <c r="G1066" s="7">
        <f t="shared" si="51"/>
        <v>2016</v>
      </c>
      <c r="H1066" s="7">
        <f t="shared" si="52"/>
        <v>11</v>
      </c>
    </row>
    <row r="1067" spans="1:8">
      <c r="A1067" s="49">
        <v>42705</v>
      </c>
      <c r="B1067" s="18" t="s">
        <v>89</v>
      </c>
      <c r="C1067" s="18">
        <f t="shared" si="50"/>
        <v>4</v>
      </c>
      <c r="D1067" s="7">
        <v>2016</v>
      </c>
      <c r="E1067" s="7">
        <v>12</v>
      </c>
      <c r="F1067" s="18" t="s">
        <v>88</v>
      </c>
      <c r="G1067" s="7">
        <f t="shared" si="51"/>
        <v>2016</v>
      </c>
      <c r="H1067" s="7">
        <f t="shared" si="52"/>
        <v>12</v>
      </c>
    </row>
    <row r="1068" spans="1:8">
      <c r="A1068" s="49">
        <v>42706</v>
      </c>
      <c r="B1068" s="18" t="s">
        <v>89</v>
      </c>
      <c r="C1068" s="18">
        <f t="shared" si="50"/>
        <v>5</v>
      </c>
      <c r="D1068" s="7">
        <v>2016</v>
      </c>
      <c r="E1068" s="7">
        <v>12</v>
      </c>
      <c r="F1068" s="18" t="s">
        <v>88</v>
      </c>
      <c r="G1068" s="7">
        <f t="shared" si="51"/>
        <v>2016</v>
      </c>
      <c r="H1068" s="7">
        <f t="shared" si="52"/>
        <v>12</v>
      </c>
    </row>
    <row r="1069" spans="1:8">
      <c r="A1069" s="49">
        <v>42707</v>
      </c>
      <c r="B1069" s="18" t="s">
        <v>90</v>
      </c>
      <c r="C1069" s="18">
        <f t="shared" si="50"/>
        <v>6</v>
      </c>
      <c r="D1069" s="7">
        <v>2016</v>
      </c>
      <c r="E1069" s="7">
        <v>12</v>
      </c>
      <c r="F1069" s="18" t="s">
        <v>88</v>
      </c>
      <c r="G1069" s="7">
        <f t="shared" si="51"/>
        <v>2016</v>
      </c>
      <c r="H1069" s="7">
        <f t="shared" si="52"/>
        <v>12</v>
      </c>
    </row>
    <row r="1070" spans="1:8">
      <c r="A1070" s="49">
        <v>42708</v>
      </c>
      <c r="B1070" s="18" t="s">
        <v>90</v>
      </c>
      <c r="C1070" s="18">
        <f t="shared" si="50"/>
        <v>7</v>
      </c>
      <c r="D1070" s="7">
        <v>2016</v>
      </c>
      <c r="E1070" s="7">
        <v>12</v>
      </c>
      <c r="F1070" s="18" t="s">
        <v>88</v>
      </c>
      <c r="G1070" s="7">
        <f t="shared" si="51"/>
        <v>2016</v>
      </c>
      <c r="H1070" s="7">
        <f t="shared" si="52"/>
        <v>12</v>
      </c>
    </row>
    <row r="1071" spans="1:8">
      <c r="A1071" s="49">
        <v>42709</v>
      </c>
      <c r="B1071" s="18" t="s">
        <v>89</v>
      </c>
      <c r="C1071" s="18">
        <f t="shared" si="50"/>
        <v>1</v>
      </c>
      <c r="D1071" s="7">
        <v>2016</v>
      </c>
      <c r="E1071" s="7">
        <v>12</v>
      </c>
      <c r="F1071" s="18" t="s">
        <v>88</v>
      </c>
      <c r="G1071" s="7">
        <f t="shared" si="51"/>
        <v>2016</v>
      </c>
      <c r="H1071" s="7">
        <f t="shared" si="52"/>
        <v>12</v>
      </c>
    </row>
    <row r="1072" spans="1:8">
      <c r="A1072" s="49">
        <v>42710</v>
      </c>
      <c r="B1072" s="18" t="s">
        <v>89</v>
      </c>
      <c r="C1072" s="18">
        <f t="shared" si="50"/>
        <v>2</v>
      </c>
      <c r="D1072" s="7">
        <v>2016</v>
      </c>
      <c r="E1072" s="7">
        <v>12</v>
      </c>
      <c r="F1072" s="18" t="s">
        <v>88</v>
      </c>
      <c r="G1072" s="7">
        <f t="shared" si="51"/>
        <v>2016</v>
      </c>
      <c r="H1072" s="7">
        <f t="shared" si="52"/>
        <v>12</v>
      </c>
    </row>
    <row r="1073" spans="1:8">
      <c r="A1073" s="49">
        <v>42711</v>
      </c>
      <c r="B1073" s="18" t="s">
        <v>89</v>
      </c>
      <c r="C1073" s="18">
        <f t="shared" si="50"/>
        <v>3</v>
      </c>
      <c r="D1073" s="7">
        <v>2016</v>
      </c>
      <c r="E1073" s="7">
        <v>12</v>
      </c>
      <c r="F1073" s="18" t="s">
        <v>88</v>
      </c>
      <c r="G1073" s="7">
        <f t="shared" si="51"/>
        <v>2016</v>
      </c>
      <c r="H1073" s="7">
        <f t="shared" si="52"/>
        <v>12</v>
      </c>
    </row>
    <row r="1074" spans="1:8">
      <c r="A1074" s="49">
        <v>42712</v>
      </c>
      <c r="B1074" s="18" t="s">
        <v>89</v>
      </c>
      <c r="C1074" s="18">
        <f t="shared" si="50"/>
        <v>4</v>
      </c>
      <c r="D1074" s="7">
        <v>2016</v>
      </c>
      <c r="E1074" s="7">
        <v>12</v>
      </c>
      <c r="F1074" s="18" t="s">
        <v>88</v>
      </c>
      <c r="G1074" s="7">
        <f t="shared" si="51"/>
        <v>2016</v>
      </c>
      <c r="H1074" s="7">
        <f t="shared" si="52"/>
        <v>12</v>
      </c>
    </row>
    <row r="1075" spans="1:8">
      <c r="A1075" s="49">
        <v>42713</v>
      </c>
      <c r="B1075" s="18" t="s">
        <v>89</v>
      </c>
      <c r="C1075" s="18">
        <f t="shared" si="50"/>
        <v>5</v>
      </c>
      <c r="D1075" s="7">
        <v>2016</v>
      </c>
      <c r="E1075" s="7">
        <v>12</v>
      </c>
      <c r="F1075" s="18" t="s">
        <v>88</v>
      </c>
      <c r="G1075" s="7">
        <f t="shared" si="51"/>
        <v>2016</v>
      </c>
      <c r="H1075" s="7">
        <f t="shared" si="52"/>
        <v>12</v>
      </c>
    </row>
    <row r="1076" spans="1:8">
      <c r="A1076" s="49">
        <v>42714</v>
      </c>
      <c r="B1076" s="18" t="s">
        <v>90</v>
      </c>
      <c r="C1076" s="18">
        <f t="shared" si="50"/>
        <v>6</v>
      </c>
      <c r="D1076" s="7">
        <v>2016</v>
      </c>
      <c r="E1076" s="7">
        <v>12</v>
      </c>
      <c r="F1076" s="18" t="s">
        <v>88</v>
      </c>
      <c r="G1076" s="7">
        <f t="shared" si="51"/>
        <v>2016</v>
      </c>
      <c r="H1076" s="7">
        <f t="shared" si="52"/>
        <v>12</v>
      </c>
    </row>
    <row r="1077" spans="1:8">
      <c r="A1077" s="49">
        <v>42715</v>
      </c>
      <c r="B1077" s="18" t="s">
        <v>90</v>
      </c>
      <c r="C1077" s="18">
        <f t="shared" si="50"/>
        <v>7</v>
      </c>
      <c r="D1077" s="7">
        <v>2016</v>
      </c>
      <c r="E1077" s="7">
        <v>12</v>
      </c>
      <c r="F1077" s="18" t="s">
        <v>88</v>
      </c>
      <c r="G1077" s="7">
        <f t="shared" si="51"/>
        <v>2016</v>
      </c>
      <c r="H1077" s="7">
        <f t="shared" si="52"/>
        <v>12</v>
      </c>
    </row>
    <row r="1078" spans="1:8">
      <c r="A1078" s="49">
        <v>42716</v>
      </c>
      <c r="B1078" s="18" t="s">
        <v>89</v>
      </c>
      <c r="C1078" s="18">
        <f t="shared" si="50"/>
        <v>1</v>
      </c>
      <c r="D1078" s="7">
        <v>2016</v>
      </c>
      <c r="E1078" s="7">
        <v>12</v>
      </c>
      <c r="F1078" s="18" t="s">
        <v>88</v>
      </c>
      <c r="G1078" s="7">
        <f t="shared" si="51"/>
        <v>2016</v>
      </c>
      <c r="H1078" s="7">
        <f t="shared" si="52"/>
        <v>12</v>
      </c>
    </row>
    <row r="1079" spans="1:8">
      <c r="A1079" s="49">
        <v>42717</v>
      </c>
      <c r="B1079" s="18" t="s">
        <v>89</v>
      </c>
      <c r="C1079" s="18">
        <f t="shared" si="50"/>
        <v>2</v>
      </c>
      <c r="D1079" s="7">
        <v>2016</v>
      </c>
      <c r="E1079" s="7">
        <v>12</v>
      </c>
      <c r="F1079" s="18" t="s">
        <v>88</v>
      </c>
      <c r="G1079" s="7">
        <f t="shared" si="51"/>
        <v>2016</v>
      </c>
      <c r="H1079" s="7">
        <f t="shared" si="52"/>
        <v>12</v>
      </c>
    </row>
    <row r="1080" spans="1:8">
      <c r="A1080" s="49">
        <v>42718</v>
      </c>
      <c r="B1080" s="18" t="s">
        <v>89</v>
      </c>
      <c r="C1080" s="18">
        <f t="shared" si="50"/>
        <v>3</v>
      </c>
      <c r="D1080" s="7">
        <v>2016</v>
      </c>
      <c r="E1080" s="7">
        <v>12</v>
      </c>
      <c r="F1080" s="18" t="s">
        <v>88</v>
      </c>
      <c r="G1080" s="7">
        <f t="shared" si="51"/>
        <v>2016</v>
      </c>
      <c r="H1080" s="7">
        <f t="shared" si="52"/>
        <v>12</v>
      </c>
    </row>
    <row r="1081" spans="1:8">
      <c r="A1081" s="49">
        <v>42719</v>
      </c>
      <c r="B1081" s="18" t="s">
        <v>89</v>
      </c>
      <c r="C1081" s="18">
        <f t="shared" si="50"/>
        <v>4</v>
      </c>
      <c r="D1081" s="7">
        <v>2016</v>
      </c>
      <c r="E1081" s="7">
        <v>12</v>
      </c>
      <c r="F1081" s="18" t="s">
        <v>88</v>
      </c>
      <c r="G1081" s="7">
        <f t="shared" si="51"/>
        <v>2016</v>
      </c>
      <c r="H1081" s="7">
        <f t="shared" si="52"/>
        <v>12</v>
      </c>
    </row>
    <row r="1082" spans="1:8">
      <c r="A1082" s="49">
        <v>42720</v>
      </c>
      <c r="B1082" s="18" t="s">
        <v>89</v>
      </c>
      <c r="C1082" s="18">
        <f t="shared" si="50"/>
        <v>5</v>
      </c>
      <c r="D1082" s="7">
        <v>2016</v>
      </c>
      <c r="E1082" s="7">
        <v>12</v>
      </c>
      <c r="F1082" s="18" t="s">
        <v>88</v>
      </c>
      <c r="G1082" s="7">
        <f t="shared" si="51"/>
        <v>2016</v>
      </c>
      <c r="H1082" s="7">
        <f t="shared" si="52"/>
        <v>12</v>
      </c>
    </row>
    <row r="1083" spans="1:8">
      <c r="A1083" s="49">
        <v>42721</v>
      </c>
      <c r="B1083" s="18" t="s">
        <v>90</v>
      </c>
      <c r="C1083" s="18">
        <f t="shared" si="50"/>
        <v>6</v>
      </c>
      <c r="D1083" s="7">
        <v>2016</v>
      </c>
      <c r="E1083" s="7">
        <v>12</v>
      </c>
      <c r="F1083" s="18" t="s">
        <v>88</v>
      </c>
      <c r="G1083" s="7">
        <f t="shared" si="51"/>
        <v>2016</v>
      </c>
      <c r="H1083" s="7">
        <f t="shared" si="52"/>
        <v>12</v>
      </c>
    </row>
    <row r="1084" spans="1:8">
      <c r="A1084" s="49">
        <v>42722</v>
      </c>
      <c r="B1084" s="18" t="s">
        <v>90</v>
      </c>
      <c r="C1084" s="18">
        <f t="shared" si="50"/>
        <v>7</v>
      </c>
      <c r="D1084" s="7">
        <v>2016</v>
      </c>
      <c r="E1084" s="7">
        <v>12</v>
      </c>
      <c r="F1084" s="18" t="s">
        <v>88</v>
      </c>
      <c r="G1084" s="7">
        <f t="shared" si="51"/>
        <v>2016</v>
      </c>
      <c r="H1084" s="7">
        <f t="shared" si="52"/>
        <v>12</v>
      </c>
    </row>
    <row r="1085" spans="1:8">
      <c r="A1085" s="49">
        <v>42723</v>
      </c>
      <c r="B1085" s="18" t="s">
        <v>89</v>
      </c>
      <c r="C1085" s="18">
        <f t="shared" si="50"/>
        <v>1</v>
      </c>
      <c r="D1085" s="7">
        <v>2016</v>
      </c>
      <c r="E1085" s="7">
        <v>12</v>
      </c>
      <c r="F1085" s="18" t="s">
        <v>88</v>
      </c>
      <c r="G1085" s="7">
        <f t="shared" si="51"/>
        <v>2016</v>
      </c>
      <c r="H1085" s="7">
        <f t="shared" si="52"/>
        <v>12</v>
      </c>
    </row>
    <row r="1086" spans="1:8">
      <c r="A1086" s="49">
        <v>42724</v>
      </c>
      <c r="B1086" s="18" t="s">
        <v>89</v>
      </c>
      <c r="C1086" s="18">
        <f t="shared" si="50"/>
        <v>2</v>
      </c>
      <c r="D1086" s="7">
        <v>2016</v>
      </c>
      <c r="E1086" s="7">
        <v>12</v>
      </c>
      <c r="F1086" s="18" t="s">
        <v>88</v>
      </c>
      <c r="G1086" s="7">
        <f t="shared" si="51"/>
        <v>2016</v>
      </c>
      <c r="H1086" s="7">
        <f t="shared" si="52"/>
        <v>12</v>
      </c>
    </row>
    <row r="1087" spans="1:8">
      <c r="A1087" s="49">
        <v>42725</v>
      </c>
      <c r="B1087" s="18" t="s">
        <v>89</v>
      </c>
      <c r="C1087" s="18">
        <f t="shared" si="50"/>
        <v>3</v>
      </c>
      <c r="D1087" s="7">
        <v>2016</v>
      </c>
      <c r="E1087" s="7">
        <v>12</v>
      </c>
      <c r="F1087" s="18" t="s">
        <v>88</v>
      </c>
      <c r="G1087" s="7">
        <f t="shared" si="51"/>
        <v>2016</v>
      </c>
      <c r="H1087" s="7">
        <f t="shared" si="52"/>
        <v>12</v>
      </c>
    </row>
    <row r="1088" spans="1:8">
      <c r="A1088" s="49">
        <v>42726</v>
      </c>
      <c r="B1088" s="18" t="s">
        <v>89</v>
      </c>
      <c r="C1088" s="18">
        <f t="shared" si="50"/>
        <v>4</v>
      </c>
      <c r="D1088" s="7">
        <v>2016</v>
      </c>
      <c r="E1088" s="7">
        <v>12</v>
      </c>
      <c r="F1088" s="18" t="s">
        <v>88</v>
      </c>
      <c r="G1088" s="7">
        <f t="shared" si="51"/>
        <v>2016</v>
      </c>
      <c r="H1088" s="7">
        <f t="shared" si="52"/>
        <v>12</v>
      </c>
    </row>
    <row r="1089" spans="1:8">
      <c r="A1089" s="49">
        <v>42727</v>
      </c>
      <c r="B1089" s="18" t="s">
        <v>89</v>
      </c>
      <c r="C1089" s="18">
        <f t="shared" si="50"/>
        <v>5</v>
      </c>
      <c r="D1089" s="7">
        <v>2016</v>
      </c>
      <c r="E1089" s="7">
        <v>12</v>
      </c>
      <c r="F1089" s="18" t="s">
        <v>88</v>
      </c>
      <c r="G1089" s="7">
        <f t="shared" si="51"/>
        <v>2016</v>
      </c>
      <c r="H1089" s="7">
        <f t="shared" si="52"/>
        <v>12</v>
      </c>
    </row>
    <row r="1090" spans="1:8">
      <c r="A1090" s="49">
        <v>42728</v>
      </c>
      <c r="B1090" s="18" t="s">
        <v>90</v>
      </c>
      <c r="C1090" s="18">
        <f t="shared" ref="C1090:C1153" si="53">WEEKDAY(A1090,2)</f>
        <v>6</v>
      </c>
      <c r="D1090" s="7">
        <v>2016</v>
      </c>
      <c r="E1090" s="7">
        <v>12</v>
      </c>
      <c r="F1090" s="18" t="s">
        <v>88</v>
      </c>
      <c r="G1090" s="7">
        <f t="shared" ref="G1090:G1153" si="54">YEAR(A1090)</f>
        <v>2016</v>
      </c>
      <c r="H1090" s="7">
        <f t="shared" ref="H1090:H1153" si="55">MONTH(A1090)</f>
        <v>12</v>
      </c>
    </row>
    <row r="1091" spans="1:8">
      <c r="A1091" s="49">
        <v>42729</v>
      </c>
      <c r="B1091" s="18" t="s">
        <v>90</v>
      </c>
      <c r="C1091" s="18">
        <f t="shared" si="53"/>
        <v>7</v>
      </c>
      <c r="D1091" s="7">
        <v>2016</v>
      </c>
      <c r="E1091" s="7">
        <v>12</v>
      </c>
      <c r="F1091" s="18" t="s">
        <v>88</v>
      </c>
      <c r="G1091" s="7">
        <f t="shared" si="54"/>
        <v>2016</v>
      </c>
      <c r="H1091" s="7">
        <f t="shared" si="55"/>
        <v>12</v>
      </c>
    </row>
    <row r="1092" spans="1:8">
      <c r="A1092" s="49">
        <v>42730</v>
      </c>
      <c r="B1092" s="18" t="s">
        <v>89</v>
      </c>
      <c r="C1092" s="18">
        <f t="shared" si="53"/>
        <v>1</v>
      </c>
      <c r="D1092" s="7">
        <v>2016</v>
      </c>
      <c r="E1092" s="7">
        <v>12</v>
      </c>
      <c r="F1092" s="18" t="s">
        <v>94</v>
      </c>
      <c r="G1092" s="7">
        <f t="shared" si="54"/>
        <v>2016</v>
      </c>
      <c r="H1092" s="7">
        <f t="shared" si="55"/>
        <v>12</v>
      </c>
    </row>
    <row r="1093" spans="1:8">
      <c r="A1093" s="49">
        <v>42731</v>
      </c>
      <c r="B1093" s="18" t="s">
        <v>89</v>
      </c>
      <c r="C1093" s="18">
        <f t="shared" si="53"/>
        <v>2</v>
      </c>
      <c r="D1093" s="7">
        <v>2017</v>
      </c>
      <c r="E1093" s="7">
        <v>1</v>
      </c>
      <c r="F1093" s="18" t="s">
        <v>88</v>
      </c>
      <c r="G1093" s="7">
        <f t="shared" si="54"/>
        <v>2016</v>
      </c>
      <c r="H1093" s="7">
        <f t="shared" si="55"/>
        <v>12</v>
      </c>
    </row>
    <row r="1094" spans="1:8">
      <c r="A1094" s="49">
        <v>42732</v>
      </c>
      <c r="B1094" s="18" t="s">
        <v>89</v>
      </c>
      <c r="C1094" s="18">
        <f t="shared" si="53"/>
        <v>3</v>
      </c>
      <c r="D1094" s="7">
        <v>2017</v>
      </c>
      <c r="E1094" s="7">
        <v>1</v>
      </c>
      <c r="F1094" s="18" t="s">
        <v>88</v>
      </c>
      <c r="G1094" s="7">
        <f t="shared" si="54"/>
        <v>2016</v>
      </c>
      <c r="H1094" s="7">
        <f t="shared" si="55"/>
        <v>12</v>
      </c>
    </row>
    <row r="1095" spans="1:8">
      <c r="A1095" s="49">
        <v>42733</v>
      </c>
      <c r="B1095" s="18" t="s">
        <v>89</v>
      </c>
      <c r="C1095" s="18">
        <f t="shared" si="53"/>
        <v>4</v>
      </c>
      <c r="D1095" s="7">
        <v>2017</v>
      </c>
      <c r="E1095" s="7">
        <v>1</v>
      </c>
      <c r="F1095" s="18" t="s">
        <v>88</v>
      </c>
      <c r="G1095" s="7">
        <f t="shared" si="54"/>
        <v>2016</v>
      </c>
      <c r="H1095" s="7">
        <f t="shared" si="55"/>
        <v>12</v>
      </c>
    </row>
    <row r="1096" spans="1:8">
      <c r="A1096" s="49">
        <v>42734</v>
      </c>
      <c r="B1096" s="18" t="s">
        <v>89</v>
      </c>
      <c r="C1096" s="18">
        <f t="shared" si="53"/>
        <v>5</v>
      </c>
      <c r="D1096" s="7">
        <v>2017</v>
      </c>
      <c r="E1096" s="7">
        <v>1</v>
      </c>
      <c r="F1096" s="18" t="s">
        <v>88</v>
      </c>
      <c r="G1096" s="7">
        <f t="shared" si="54"/>
        <v>2016</v>
      </c>
      <c r="H1096" s="7">
        <f t="shared" si="55"/>
        <v>12</v>
      </c>
    </row>
    <row r="1097" spans="1:8">
      <c r="A1097" s="49">
        <v>42735</v>
      </c>
      <c r="B1097" s="18" t="s">
        <v>90</v>
      </c>
      <c r="C1097" s="18">
        <f t="shared" si="53"/>
        <v>6</v>
      </c>
      <c r="D1097" s="7">
        <v>2017</v>
      </c>
      <c r="E1097" s="7">
        <v>1</v>
      </c>
      <c r="F1097" s="18" t="s">
        <v>88</v>
      </c>
      <c r="G1097" s="7">
        <f t="shared" si="54"/>
        <v>2016</v>
      </c>
      <c r="H1097" s="7">
        <f t="shared" si="55"/>
        <v>12</v>
      </c>
    </row>
    <row r="1098" spans="1:8">
      <c r="A1098" s="49">
        <v>42736</v>
      </c>
      <c r="B1098" s="18" t="s">
        <v>87</v>
      </c>
      <c r="C1098" s="18">
        <f t="shared" si="53"/>
        <v>7</v>
      </c>
      <c r="D1098" s="7">
        <v>2017</v>
      </c>
      <c r="E1098" s="7">
        <v>1</v>
      </c>
      <c r="F1098" s="18" t="s">
        <v>88</v>
      </c>
      <c r="G1098" s="7">
        <f t="shared" si="54"/>
        <v>2017</v>
      </c>
      <c r="H1098" s="7">
        <f t="shared" si="55"/>
        <v>1</v>
      </c>
    </row>
    <row r="1099" spans="1:8">
      <c r="A1099" s="49">
        <v>42737</v>
      </c>
      <c r="B1099" s="18" t="s">
        <v>90</v>
      </c>
      <c r="C1099" s="18">
        <f t="shared" si="53"/>
        <v>1</v>
      </c>
      <c r="D1099" s="7">
        <v>2017</v>
      </c>
      <c r="E1099" s="7">
        <v>1</v>
      </c>
      <c r="F1099" s="18" t="s">
        <v>88</v>
      </c>
      <c r="G1099" s="7">
        <f t="shared" si="54"/>
        <v>2017</v>
      </c>
      <c r="H1099" s="7">
        <f t="shared" si="55"/>
        <v>1</v>
      </c>
    </row>
    <row r="1100" spans="1:8">
      <c r="A1100" s="49">
        <v>42738</v>
      </c>
      <c r="B1100" s="18" t="s">
        <v>89</v>
      </c>
      <c r="C1100" s="18">
        <f t="shared" si="53"/>
        <v>2</v>
      </c>
      <c r="D1100" s="7">
        <v>2017</v>
      </c>
      <c r="E1100" s="7">
        <v>1</v>
      </c>
      <c r="F1100" s="18" t="s">
        <v>88</v>
      </c>
      <c r="G1100" s="7">
        <f t="shared" si="54"/>
        <v>2017</v>
      </c>
      <c r="H1100" s="7">
        <f t="shared" si="55"/>
        <v>1</v>
      </c>
    </row>
    <row r="1101" spans="1:8">
      <c r="A1101" s="49">
        <v>42739</v>
      </c>
      <c r="B1101" s="18" t="s">
        <v>89</v>
      </c>
      <c r="C1101" s="18">
        <f t="shared" si="53"/>
        <v>3</v>
      </c>
      <c r="D1101" s="7">
        <v>2017</v>
      </c>
      <c r="E1101" s="7">
        <v>1</v>
      </c>
      <c r="F1101" s="18" t="s">
        <v>88</v>
      </c>
      <c r="G1101" s="7">
        <f t="shared" si="54"/>
        <v>2017</v>
      </c>
      <c r="H1101" s="7">
        <f t="shared" si="55"/>
        <v>1</v>
      </c>
    </row>
    <row r="1102" spans="1:8">
      <c r="A1102" s="49">
        <v>42740</v>
      </c>
      <c r="B1102" s="18" t="s">
        <v>89</v>
      </c>
      <c r="C1102" s="18">
        <f t="shared" si="53"/>
        <v>4</v>
      </c>
      <c r="D1102" s="7">
        <v>2017</v>
      </c>
      <c r="E1102" s="7">
        <v>1</v>
      </c>
      <c r="F1102" s="18" t="s">
        <v>88</v>
      </c>
      <c r="G1102" s="7">
        <f t="shared" si="54"/>
        <v>2017</v>
      </c>
      <c r="H1102" s="7">
        <f t="shared" si="55"/>
        <v>1</v>
      </c>
    </row>
    <row r="1103" spans="1:8">
      <c r="A1103" s="49">
        <v>42741</v>
      </c>
      <c r="B1103" s="18" t="s">
        <v>89</v>
      </c>
      <c r="C1103" s="18">
        <f t="shared" si="53"/>
        <v>5</v>
      </c>
      <c r="D1103" s="7">
        <v>2017</v>
      </c>
      <c r="E1103" s="7">
        <v>1</v>
      </c>
      <c r="F1103" s="18" t="s">
        <v>88</v>
      </c>
      <c r="G1103" s="7">
        <f t="shared" si="54"/>
        <v>2017</v>
      </c>
      <c r="H1103" s="7">
        <f t="shared" si="55"/>
        <v>1</v>
      </c>
    </row>
    <row r="1104" spans="1:8">
      <c r="A1104" s="49">
        <v>42742</v>
      </c>
      <c r="B1104" s="18" t="s">
        <v>90</v>
      </c>
      <c r="C1104" s="18">
        <f t="shared" si="53"/>
        <v>6</v>
      </c>
      <c r="D1104" s="7">
        <v>2017</v>
      </c>
      <c r="E1104" s="7">
        <v>1</v>
      </c>
      <c r="F1104" s="18" t="s">
        <v>88</v>
      </c>
      <c r="G1104" s="7">
        <f t="shared" si="54"/>
        <v>2017</v>
      </c>
      <c r="H1104" s="7">
        <f t="shared" si="55"/>
        <v>1</v>
      </c>
    </row>
    <row r="1105" spans="1:8">
      <c r="A1105" s="49">
        <v>42743</v>
      </c>
      <c r="B1105" s="18" t="s">
        <v>90</v>
      </c>
      <c r="C1105" s="18">
        <f t="shared" si="53"/>
        <v>7</v>
      </c>
      <c r="D1105" s="7">
        <v>2017</v>
      </c>
      <c r="E1105" s="7">
        <v>1</v>
      </c>
      <c r="F1105" s="18" t="s">
        <v>88</v>
      </c>
      <c r="G1105" s="7">
        <f t="shared" si="54"/>
        <v>2017</v>
      </c>
      <c r="H1105" s="7">
        <f t="shared" si="55"/>
        <v>1</v>
      </c>
    </row>
    <row r="1106" spans="1:8">
      <c r="A1106" s="49">
        <v>42744</v>
      </c>
      <c r="B1106" s="18" t="s">
        <v>89</v>
      </c>
      <c r="C1106" s="18">
        <f t="shared" si="53"/>
        <v>1</v>
      </c>
      <c r="D1106" s="7">
        <v>2017</v>
      </c>
      <c r="E1106" s="7">
        <v>1</v>
      </c>
      <c r="F1106" s="18" t="s">
        <v>88</v>
      </c>
      <c r="G1106" s="7">
        <f t="shared" si="54"/>
        <v>2017</v>
      </c>
      <c r="H1106" s="7">
        <f t="shared" si="55"/>
        <v>1</v>
      </c>
    </row>
    <row r="1107" spans="1:8">
      <c r="A1107" s="49">
        <v>42745</v>
      </c>
      <c r="B1107" s="18" t="s">
        <v>89</v>
      </c>
      <c r="C1107" s="18">
        <f t="shared" si="53"/>
        <v>2</v>
      </c>
      <c r="D1107" s="7">
        <v>2017</v>
      </c>
      <c r="E1107" s="7">
        <v>1</v>
      </c>
      <c r="F1107" s="18" t="s">
        <v>88</v>
      </c>
      <c r="G1107" s="7">
        <f t="shared" si="54"/>
        <v>2017</v>
      </c>
      <c r="H1107" s="7">
        <f t="shared" si="55"/>
        <v>1</v>
      </c>
    </row>
    <row r="1108" spans="1:8">
      <c r="A1108" s="49">
        <v>42746</v>
      </c>
      <c r="B1108" s="18" t="s">
        <v>89</v>
      </c>
      <c r="C1108" s="18">
        <f t="shared" si="53"/>
        <v>3</v>
      </c>
      <c r="D1108" s="7">
        <v>2017</v>
      </c>
      <c r="E1108" s="7">
        <v>1</v>
      </c>
      <c r="F1108" s="18" t="s">
        <v>88</v>
      </c>
      <c r="G1108" s="7">
        <f t="shared" si="54"/>
        <v>2017</v>
      </c>
      <c r="H1108" s="7">
        <f t="shared" si="55"/>
        <v>1</v>
      </c>
    </row>
    <row r="1109" spans="1:8">
      <c r="A1109" s="49">
        <v>42747</v>
      </c>
      <c r="B1109" s="18" t="s">
        <v>89</v>
      </c>
      <c r="C1109" s="18">
        <f t="shared" si="53"/>
        <v>4</v>
      </c>
      <c r="D1109" s="7">
        <v>2017</v>
      </c>
      <c r="E1109" s="7">
        <v>1</v>
      </c>
      <c r="F1109" s="18" t="s">
        <v>88</v>
      </c>
      <c r="G1109" s="7">
        <f t="shared" si="54"/>
        <v>2017</v>
      </c>
      <c r="H1109" s="7">
        <f t="shared" si="55"/>
        <v>1</v>
      </c>
    </row>
    <row r="1110" spans="1:8">
      <c r="A1110" s="49">
        <v>42748</v>
      </c>
      <c r="B1110" s="18" t="s">
        <v>89</v>
      </c>
      <c r="C1110" s="18">
        <f t="shared" si="53"/>
        <v>5</v>
      </c>
      <c r="D1110" s="7">
        <v>2017</v>
      </c>
      <c r="E1110" s="7">
        <v>1</v>
      </c>
      <c r="F1110" s="18" t="s">
        <v>88</v>
      </c>
      <c r="G1110" s="7">
        <f t="shared" si="54"/>
        <v>2017</v>
      </c>
      <c r="H1110" s="7">
        <f t="shared" si="55"/>
        <v>1</v>
      </c>
    </row>
    <row r="1111" spans="1:8">
      <c r="A1111" s="49">
        <v>42749</v>
      </c>
      <c r="B1111" s="18" t="s">
        <v>90</v>
      </c>
      <c r="C1111" s="18">
        <f t="shared" si="53"/>
        <v>6</v>
      </c>
      <c r="D1111" s="7">
        <v>2017</v>
      </c>
      <c r="E1111" s="7">
        <v>1</v>
      </c>
      <c r="F1111" s="18" t="s">
        <v>88</v>
      </c>
      <c r="G1111" s="7">
        <f t="shared" si="54"/>
        <v>2017</v>
      </c>
      <c r="H1111" s="7">
        <f t="shared" si="55"/>
        <v>1</v>
      </c>
    </row>
    <row r="1112" spans="1:8">
      <c r="A1112" s="49">
        <v>42750</v>
      </c>
      <c r="B1112" s="18" t="s">
        <v>90</v>
      </c>
      <c r="C1112" s="18">
        <f t="shared" si="53"/>
        <v>7</v>
      </c>
      <c r="D1112" s="7">
        <v>2017</v>
      </c>
      <c r="E1112" s="7">
        <v>1</v>
      </c>
      <c r="F1112" s="18" t="s">
        <v>88</v>
      </c>
      <c r="G1112" s="7">
        <f t="shared" si="54"/>
        <v>2017</v>
      </c>
      <c r="H1112" s="7">
        <f t="shared" si="55"/>
        <v>1</v>
      </c>
    </row>
    <row r="1113" spans="1:8">
      <c r="A1113" s="49">
        <v>42751</v>
      </c>
      <c r="B1113" s="18" t="s">
        <v>89</v>
      </c>
      <c r="C1113" s="18">
        <f t="shared" si="53"/>
        <v>1</v>
      </c>
      <c r="D1113" s="7">
        <v>2017</v>
      </c>
      <c r="E1113" s="7">
        <v>1</v>
      </c>
      <c r="F1113" s="18" t="s">
        <v>88</v>
      </c>
      <c r="G1113" s="7">
        <f t="shared" si="54"/>
        <v>2017</v>
      </c>
      <c r="H1113" s="7">
        <f t="shared" si="55"/>
        <v>1</v>
      </c>
    </row>
    <row r="1114" spans="1:8">
      <c r="A1114" s="49">
        <v>42752</v>
      </c>
      <c r="B1114" s="18" t="s">
        <v>89</v>
      </c>
      <c r="C1114" s="18">
        <f t="shared" si="53"/>
        <v>2</v>
      </c>
      <c r="D1114" s="7">
        <v>2017</v>
      </c>
      <c r="E1114" s="7">
        <v>1</v>
      </c>
      <c r="F1114" s="18" t="s">
        <v>88</v>
      </c>
      <c r="G1114" s="7">
        <f t="shared" si="54"/>
        <v>2017</v>
      </c>
      <c r="H1114" s="7">
        <f t="shared" si="55"/>
        <v>1</v>
      </c>
    </row>
    <row r="1115" spans="1:8">
      <c r="A1115" s="49">
        <v>42753</v>
      </c>
      <c r="B1115" s="18" t="s">
        <v>89</v>
      </c>
      <c r="C1115" s="18">
        <f t="shared" si="53"/>
        <v>3</v>
      </c>
      <c r="D1115" s="7">
        <v>2017</v>
      </c>
      <c r="E1115" s="7">
        <v>1</v>
      </c>
      <c r="F1115" s="18" t="s">
        <v>88</v>
      </c>
      <c r="G1115" s="7">
        <f t="shared" si="54"/>
        <v>2017</v>
      </c>
      <c r="H1115" s="7">
        <f t="shared" si="55"/>
        <v>1</v>
      </c>
    </row>
    <row r="1116" spans="1:8">
      <c r="A1116" s="49">
        <v>42754</v>
      </c>
      <c r="B1116" s="18" t="s">
        <v>89</v>
      </c>
      <c r="C1116" s="18">
        <f t="shared" si="53"/>
        <v>4</v>
      </c>
      <c r="D1116" s="7">
        <v>2017</v>
      </c>
      <c r="E1116" s="7">
        <v>1</v>
      </c>
      <c r="F1116" s="18" t="s">
        <v>88</v>
      </c>
      <c r="G1116" s="7">
        <f t="shared" si="54"/>
        <v>2017</v>
      </c>
      <c r="H1116" s="7">
        <f t="shared" si="55"/>
        <v>1</v>
      </c>
    </row>
    <row r="1117" spans="1:8">
      <c r="A1117" s="49">
        <v>42755</v>
      </c>
      <c r="B1117" s="18" t="s">
        <v>89</v>
      </c>
      <c r="C1117" s="18">
        <f t="shared" si="53"/>
        <v>5</v>
      </c>
      <c r="D1117" s="7">
        <v>2017</v>
      </c>
      <c r="E1117" s="7">
        <v>1</v>
      </c>
      <c r="F1117" s="18" t="s">
        <v>88</v>
      </c>
      <c r="G1117" s="7">
        <f t="shared" si="54"/>
        <v>2017</v>
      </c>
      <c r="H1117" s="7">
        <f t="shared" si="55"/>
        <v>1</v>
      </c>
    </row>
    <row r="1118" spans="1:8">
      <c r="A1118" s="49">
        <v>42756</v>
      </c>
      <c r="B1118" s="18" t="s">
        <v>90</v>
      </c>
      <c r="C1118" s="18">
        <f t="shared" si="53"/>
        <v>6</v>
      </c>
      <c r="D1118" s="7">
        <v>2017</v>
      </c>
      <c r="E1118" s="7">
        <v>1</v>
      </c>
      <c r="F1118" s="18" t="s">
        <v>88</v>
      </c>
      <c r="G1118" s="7">
        <f t="shared" si="54"/>
        <v>2017</v>
      </c>
      <c r="H1118" s="7">
        <f t="shared" si="55"/>
        <v>1</v>
      </c>
    </row>
    <row r="1119" spans="1:8">
      <c r="A1119" s="49">
        <v>42757</v>
      </c>
      <c r="B1119" s="18" t="s">
        <v>89</v>
      </c>
      <c r="C1119" s="18">
        <f t="shared" si="53"/>
        <v>7</v>
      </c>
      <c r="D1119" s="7">
        <v>2017</v>
      </c>
      <c r="E1119" s="7">
        <v>1</v>
      </c>
      <c r="F1119" s="18" t="s">
        <v>94</v>
      </c>
      <c r="G1119" s="7">
        <f t="shared" si="54"/>
        <v>2017</v>
      </c>
      <c r="H1119" s="7">
        <f t="shared" si="55"/>
        <v>1</v>
      </c>
    </row>
    <row r="1120" spans="1:8">
      <c r="A1120" s="49">
        <v>42758</v>
      </c>
      <c r="B1120" s="18" t="s">
        <v>89</v>
      </c>
      <c r="C1120" s="18">
        <f t="shared" si="53"/>
        <v>1</v>
      </c>
      <c r="D1120" s="7">
        <v>2017</v>
      </c>
      <c r="E1120" s="7">
        <v>2</v>
      </c>
      <c r="F1120" s="18" t="s">
        <v>88</v>
      </c>
      <c r="G1120" s="7">
        <f t="shared" si="54"/>
        <v>2017</v>
      </c>
      <c r="H1120" s="7">
        <f t="shared" si="55"/>
        <v>1</v>
      </c>
    </row>
    <row r="1121" spans="1:8">
      <c r="A1121" s="49">
        <v>42759</v>
      </c>
      <c r="B1121" s="18" t="s">
        <v>89</v>
      </c>
      <c r="C1121" s="18">
        <f t="shared" si="53"/>
        <v>2</v>
      </c>
      <c r="D1121" s="7">
        <v>2017</v>
      </c>
      <c r="E1121" s="7">
        <v>2</v>
      </c>
      <c r="F1121" s="18" t="s">
        <v>88</v>
      </c>
      <c r="G1121" s="7">
        <f t="shared" si="54"/>
        <v>2017</v>
      </c>
      <c r="H1121" s="7">
        <f t="shared" si="55"/>
        <v>1</v>
      </c>
    </row>
    <row r="1122" spans="1:8">
      <c r="A1122" s="49">
        <v>42760</v>
      </c>
      <c r="B1122" s="18" t="s">
        <v>89</v>
      </c>
      <c r="C1122" s="18">
        <f t="shared" si="53"/>
        <v>3</v>
      </c>
      <c r="D1122" s="7">
        <v>2017</v>
      </c>
      <c r="E1122" s="7">
        <v>2</v>
      </c>
      <c r="F1122" s="18" t="s">
        <v>88</v>
      </c>
      <c r="G1122" s="7">
        <f t="shared" si="54"/>
        <v>2017</v>
      </c>
      <c r="H1122" s="7">
        <f t="shared" si="55"/>
        <v>1</v>
      </c>
    </row>
    <row r="1123" spans="1:8">
      <c r="A1123" s="49">
        <v>42761</v>
      </c>
      <c r="B1123" s="18" t="s">
        <v>89</v>
      </c>
      <c r="C1123" s="18">
        <f t="shared" si="53"/>
        <v>4</v>
      </c>
      <c r="D1123" s="7">
        <v>2017</v>
      </c>
      <c r="E1123" s="7">
        <v>2</v>
      </c>
      <c r="F1123" s="18" t="s">
        <v>88</v>
      </c>
      <c r="G1123" s="7">
        <f t="shared" si="54"/>
        <v>2017</v>
      </c>
      <c r="H1123" s="7">
        <f t="shared" si="55"/>
        <v>1</v>
      </c>
    </row>
    <row r="1124" spans="1:8">
      <c r="A1124" s="49">
        <v>42762</v>
      </c>
      <c r="B1124" s="18" t="s">
        <v>87</v>
      </c>
      <c r="C1124" s="18">
        <f t="shared" si="53"/>
        <v>5</v>
      </c>
      <c r="D1124" s="7">
        <v>2017</v>
      </c>
      <c r="E1124" s="7">
        <v>2</v>
      </c>
      <c r="F1124" s="18" t="s">
        <v>88</v>
      </c>
      <c r="G1124" s="7">
        <f t="shared" si="54"/>
        <v>2017</v>
      </c>
      <c r="H1124" s="7">
        <f t="shared" si="55"/>
        <v>1</v>
      </c>
    </row>
    <row r="1125" spans="1:8">
      <c r="A1125" s="49">
        <v>42763</v>
      </c>
      <c r="B1125" s="18" t="s">
        <v>87</v>
      </c>
      <c r="C1125" s="18">
        <f t="shared" si="53"/>
        <v>6</v>
      </c>
      <c r="D1125" s="7">
        <v>2017</v>
      </c>
      <c r="E1125" s="7">
        <v>2</v>
      </c>
      <c r="F1125" s="18" t="s">
        <v>88</v>
      </c>
      <c r="G1125" s="7">
        <f t="shared" si="54"/>
        <v>2017</v>
      </c>
      <c r="H1125" s="7">
        <f t="shared" si="55"/>
        <v>1</v>
      </c>
    </row>
    <row r="1126" spans="1:8">
      <c r="A1126" s="49">
        <v>42764</v>
      </c>
      <c r="B1126" s="18" t="s">
        <v>87</v>
      </c>
      <c r="C1126" s="18">
        <f t="shared" si="53"/>
        <v>7</v>
      </c>
      <c r="D1126" s="7">
        <v>2017</v>
      </c>
      <c r="E1126" s="7">
        <v>2</v>
      </c>
      <c r="F1126" s="18" t="s">
        <v>88</v>
      </c>
      <c r="G1126" s="7">
        <f t="shared" si="54"/>
        <v>2017</v>
      </c>
      <c r="H1126" s="7">
        <f t="shared" si="55"/>
        <v>1</v>
      </c>
    </row>
    <row r="1127" spans="1:8">
      <c r="A1127" s="49">
        <v>42765</v>
      </c>
      <c r="B1127" s="18" t="s">
        <v>90</v>
      </c>
      <c r="C1127" s="18">
        <f t="shared" si="53"/>
        <v>1</v>
      </c>
      <c r="D1127" s="7">
        <v>2017</v>
      </c>
      <c r="E1127" s="7">
        <v>2</v>
      </c>
      <c r="F1127" s="18" t="s">
        <v>88</v>
      </c>
      <c r="G1127" s="7">
        <f t="shared" si="54"/>
        <v>2017</v>
      </c>
      <c r="H1127" s="7">
        <f t="shared" si="55"/>
        <v>1</v>
      </c>
    </row>
    <row r="1128" spans="1:8">
      <c r="A1128" s="49">
        <v>42766</v>
      </c>
      <c r="B1128" s="18" t="s">
        <v>90</v>
      </c>
      <c r="C1128" s="18">
        <f t="shared" si="53"/>
        <v>2</v>
      </c>
      <c r="D1128" s="7">
        <v>2017</v>
      </c>
      <c r="E1128" s="7">
        <v>2</v>
      </c>
      <c r="F1128" s="18" t="s">
        <v>88</v>
      </c>
      <c r="G1128" s="7">
        <f t="shared" si="54"/>
        <v>2017</v>
      </c>
      <c r="H1128" s="7">
        <f t="shared" si="55"/>
        <v>1</v>
      </c>
    </row>
    <row r="1129" spans="1:8">
      <c r="A1129" s="49">
        <v>42767</v>
      </c>
      <c r="B1129" s="18" t="s">
        <v>90</v>
      </c>
      <c r="C1129" s="18">
        <f t="shared" si="53"/>
        <v>3</v>
      </c>
      <c r="D1129" s="7">
        <v>2017</v>
      </c>
      <c r="E1129" s="7">
        <v>2</v>
      </c>
      <c r="F1129" s="18" t="s">
        <v>88</v>
      </c>
      <c r="G1129" s="7">
        <f t="shared" si="54"/>
        <v>2017</v>
      </c>
      <c r="H1129" s="7">
        <f t="shared" si="55"/>
        <v>2</v>
      </c>
    </row>
    <row r="1130" spans="1:8">
      <c r="A1130" s="49">
        <v>42768</v>
      </c>
      <c r="B1130" s="18" t="s">
        <v>90</v>
      </c>
      <c r="C1130" s="18">
        <f t="shared" si="53"/>
        <v>4</v>
      </c>
      <c r="D1130" s="7">
        <v>2017</v>
      </c>
      <c r="E1130" s="7">
        <v>2</v>
      </c>
      <c r="F1130" s="18" t="s">
        <v>88</v>
      </c>
      <c r="G1130" s="7">
        <f t="shared" si="54"/>
        <v>2017</v>
      </c>
      <c r="H1130" s="7">
        <f t="shared" si="55"/>
        <v>2</v>
      </c>
    </row>
    <row r="1131" spans="1:8">
      <c r="A1131" s="49">
        <v>42769</v>
      </c>
      <c r="B1131" s="18" t="s">
        <v>89</v>
      </c>
      <c r="C1131" s="18">
        <f t="shared" si="53"/>
        <v>5</v>
      </c>
      <c r="D1131" s="7">
        <v>2017</v>
      </c>
      <c r="E1131" s="7">
        <v>2</v>
      </c>
      <c r="F1131" s="18" t="s">
        <v>88</v>
      </c>
      <c r="G1131" s="7">
        <f t="shared" si="54"/>
        <v>2017</v>
      </c>
      <c r="H1131" s="7">
        <f t="shared" si="55"/>
        <v>2</v>
      </c>
    </row>
    <row r="1132" spans="1:8">
      <c r="A1132" s="49">
        <v>42770</v>
      </c>
      <c r="B1132" s="18" t="s">
        <v>89</v>
      </c>
      <c r="C1132" s="18">
        <f t="shared" si="53"/>
        <v>6</v>
      </c>
      <c r="D1132" s="7">
        <v>2017</v>
      </c>
      <c r="E1132" s="7">
        <v>2</v>
      </c>
      <c r="F1132" s="18" t="s">
        <v>88</v>
      </c>
      <c r="G1132" s="7">
        <f t="shared" si="54"/>
        <v>2017</v>
      </c>
      <c r="H1132" s="7">
        <f t="shared" si="55"/>
        <v>2</v>
      </c>
    </row>
    <row r="1133" spans="1:8">
      <c r="A1133" s="49">
        <v>42771</v>
      </c>
      <c r="B1133" s="18" t="s">
        <v>90</v>
      </c>
      <c r="C1133" s="18">
        <f t="shared" si="53"/>
        <v>7</v>
      </c>
      <c r="D1133" s="7">
        <v>2017</v>
      </c>
      <c r="E1133" s="7">
        <v>2</v>
      </c>
      <c r="F1133" s="18" t="s">
        <v>88</v>
      </c>
      <c r="G1133" s="7">
        <f t="shared" si="54"/>
        <v>2017</v>
      </c>
      <c r="H1133" s="7">
        <f t="shared" si="55"/>
        <v>2</v>
      </c>
    </row>
    <row r="1134" spans="1:8">
      <c r="A1134" s="49">
        <v>42772</v>
      </c>
      <c r="B1134" s="18" t="s">
        <v>89</v>
      </c>
      <c r="C1134" s="18">
        <f t="shared" si="53"/>
        <v>1</v>
      </c>
      <c r="D1134" s="7">
        <v>2017</v>
      </c>
      <c r="E1134" s="7">
        <v>2</v>
      </c>
      <c r="F1134" s="18" t="s">
        <v>88</v>
      </c>
      <c r="G1134" s="7">
        <f t="shared" si="54"/>
        <v>2017</v>
      </c>
      <c r="H1134" s="7">
        <f t="shared" si="55"/>
        <v>2</v>
      </c>
    </row>
    <row r="1135" spans="1:8">
      <c r="A1135" s="49">
        <v>42773</v>
      </c>
      <c r="B1135" s="18" t="s">
        <v>89</v>
      </c>
      <c r="C1135" s="18">
        <f t="shared" si="53"/>
        <v>2</v>
      </c>
      <c r="D1135" s="7">
        <v>2017</v>
      </c>
      <c r="E1135" s="7">
        <v>2</v>
      </c>
      <c r="F1135" s="18" t="s">
        <v>88</v>
      </c>
      <c r="G1135" s="7">
        <f t="shared" si="54"/>
        <v>2017</v>
      </c>
      <c r="H1135" s="7">
        <f t="shared" si="55"/>
        <v>2</v>
      </c>
    </row>
    <row r="1136" spans="1:8">
      <c r="A1136" s="49">
        <v>42774</v>
      </c>
      <c r="B1136" s="18" t="s">
        <v>89</v>
      </c>
      <c r="C1136" s="18">
        <f t="shared" si="53"/>
        <v>3</v>
      </c>
      <c r="D1136" s="7">
        <v>2017</v>
      </c>
      <c r="E1136" s="7">
        <v>2</v>
      </c>
      <c r="F1136" s="18" t="s">
        <v>88</v>
      </c>
      <c r="G1136" s="7">
        <f t="shared" si="54"/>
        <v>2017</v>
      </c>
      <c r="H1136" s="7">
        <f t="shared" si="55"/>
        <v>2</v>
      </c>
    </row>
    <row r="1137" spans="1:8">
      <c r="A1137" s="49">
        <v>42775</v>
      </c>
      <c r="B1137" s="18" t="s">
        <v>89</v>
      </c>
      <c r="C1137" s="18">
        <f t="shared" si="53"/>
        <v>4</v>
      </c>
      <c r="D1137" s="7">
        <v>2017</v>
      </c>
      <c r="E1137" s="7">
        <v>2</v>
      </c>
      <c r="F1137" s="18" t="s">
        <v>88</v>
      </c>
      <c r="G1137" s="7">
        <f t="shared" si="54"/>
        <v>2017</v>
      </c>
      <c r="H1137" s="7">
        <f t="shared" si="55"/>
        <v>2</v>
      </c>
    </row>
    <row r="1138" spans="1:8">
      <c r="A1138" s="49">
        <v>42776</v>
      </c>
      <c r="B1138" s="18" t="s">
        <v>89</v>
      </c>
      <c r="C1138" s="18">
        <f t="shared" si="53"/>
        <v>5</v>
      </c>
      <c r="D1138" s="7">
        <v>2017</v>
      </c>
      <c r="E1138" s="7">
        <v>2</v>
      </c>
      <c r="F1138" s="18" t="s">
        <v>88</v>
      </c>
      <c r="G1138" s="7">
        <f t="shared" si="54"/>
        <v>2017</v>
      </c>
      <c r="H1138" s="7">
        <f t="shared" si="55"/>
        <v>2</v>
      </c>
    </row>
    <row r="1139" spans="1:8">
      <c r="A1139" s="49">
        <v>42777</v>
      </c>
      <c r="B1139" s="18" t="s">
        <v>90</v>
      </c>
      <c r="C1139" s="18">
        <f t="shared" si="53"/>
        <v>6</v>
      </c>
      <c r="D1139" s="7">
        <v>2017</v>
      </c>
      <c r="E1139" s="7">
        <v>2</v>
      </c>
      <c r="F1139" s="18" t="s">
        <v>88</v>
      </c>
      <c r="G1139" s="7">
        <f t="shared" si="54"/>
        <v>2017</v>
      </c>
      <c r="H1139" s="7">
        <f t="shared" si="55"/>
        <v>2</v>
      </c>
    </row>
    <row r="1140" spans="1:8">
      <c r="A1140" s="49">
        <v>42778</v>
      </c>
      <c r="B1140" s="18" t="s">
        <v>90</v>
      </c>
      <c r="C1140" s="18">
        <f t="shared" si="53"/>
        <v>7</v>
      </c>
      <c r="D1140" s="7">
        <v>2017</v>
      </c>
      <c r="E1140" s="7">
        <v>2</v>
      </c>
      <c r="F1140" s="18" t="s">
        <v>88</v>
      </c>
      <c r="G1140" s="7">
        <f t="shared" si="54"/>
        <v>2017</v>
      </c>
      <c r="H1140" s="7">
        <f t="shared" si="55"/>
        <v>2</v>
      </c>
    </row>
    <row r="1141" spans="1:8">
      <c r="A1141" s="49">
        <v>42779</v>
      </c>
      <c r="B1141" s="18" t="s">
        <v>89</v>
      </c>
      <c r="C1141" s="18">
        <f t="shared" si="53"/>
        <v>1</v>
      </c>
      <c r="D1141" s="7">
        <v>2017</v>
      </c>
      <c r="E1141" s="7">
        <v>2</v>
      </c>
      <c r="F1141" s="18" t="s">
        <v>88</v>
      </c>
      <c r="G1141" s="7">
        <f t="shared" si="54"/>
        <v>2017</v>
      </c>
      <c r="H1141" s="7">
        <f t="shared" si="55"/>
        <v>2</v>
      </c>
    </row>
    <row r="1142" spans="1:8">
      <c r="A1142" s="49">
        <v>42780</v>
      </c>
      <c r="B1142" s="18" t="s">
        <v>89</v>
      </c>
      <c r="C1142" s="18">
        <f t="shared" si="53"/>
        <v>2</v>
      </c>
      <c r="D1142" s="7">
        <v>2017</v>
      </c>
      <c r="E1142" s="7">
        <v>2</v>
      </c>
      <c r="F1142" s="18" t="s">
        <v>88</v>
      </c>
      <c r="G1142" s="7">
        <f t="shared" si="54"/>
        <v>2017</v>
      </c>
      <c r="H1142" s="7">
        <f t="shared" si="55"/>
        <v>2</v>
      </c>
    </row>
    <row r="1143" spans="1:8">
      <c r="A1143" s="49">
        <v>42781</v>
      </c>
      <c r="B1143" s="18" t="s">
        <v>89</v>
      </c>
      <c r="C1143" s="18">
        <f t="shared" si="53"/>
        <v>3</v>
      </c>
      <c r="D1143" s="7">
        <v>2017</v>
      </c>
      <c r="E1143" s="7">
        <v>2</v>
      </c>
      <c r="F1143" s="18" t="s">
        <v>88</v>
      </c>
      <c r="G1143" s="7">
        <f t="shared" si="54"/>
        <v>2017</v>
      </c>
      <c r="H1143" s="7">
        <f t="shared" si="55"/>
        <v>2</v>
      </c>
    </row>
    <row r="1144" spans="1:8">
      <c r="A1144" s="49">
        <v>42782</v>
      </c>
      <c r="B1144" s="18" t="s">
        <v>89</v>
      </c>
      <c r="C1144" s="18">
        <f t="shared" si="53"/>
        <v>4</v>
      </c>
      <c r="D1144" s="7">
        <v>2017</v>
      </c>
      <c r="E1144" s="7">
        <v>2</v>
      </c>
      <c r="F1144" s="18" t="s">
        <v>88</v>
      </c>
      <c r="G1144" s="7">
        <f t="shared" si="54"/>
        <v>2017</v>
      </c>
      <c r="H1144" s="7">
        <f t="shared" si="55"/>
        <v>2</v>
      </c>
    </row>
    <row r="1145" spans="1:8">
      <c r="A1145" s="49">
        <v>42783</v>
      </c>
      <c r="B1145" s="18" t="s">
        <v>89</v>
      </c>
      <c r="C1145" s="18">
        <f t="shared" si="53"/>
        <v>5</v>
      </c>
      <c r="D1145" s="7">
        <v>2017</v>
      </c>
      <c r="E1145" s="7">
        <v>2</v>
      </c>
      <c r="F1145" s="18" t="s">
        <v>88</v>
      </c>
      <c r="G1145" s="7">
        <f t="shared" si="54"/>
        <v>2017</v>
      </c>
      <c r="H1145" s="7">
        <f t="shared" si="55"/>
        <v>2</v>
      </c>
    </row>
    <row r="1146" spans="1:8">
      <c r="A1146" s="49">
        <v>42784</v>
      </c>
      <c r="B1146" s="18" t="s">
        <v>90</v>
      </c>
      <c r="C1146" s="18">
        <f t="shared" si="53"/>
        <v>6</v>
      </c>
      <c r="D1146" s="7">
        <v>2017</v>
      </c>
      <c r="E1146" s="7">
        <v>2</v>
      </c>
      <c r="F1146" s="18" t="s">
        <v>88</v>
      </c>
      <c r="G1146" s="7">
        <f t="shared" si="54"/>
        <v>2017</v>
      </c>
      <c r="H1146" s="7">
        <f t="shared" si="55"/>
        <v>2</v>
      </c>
    </row>
    <row r="1147" spans="1:8">
      <c r="A1147" s="49">
        <v>42785</v>
      </c>
      <c r="B1147" s="18" t="s">
        <v>90</v>
      </c>
      <c r="C1147" s="18">
        <f t="shared" si="53"/>
        <v>7</v>
      </c>
      <c r="D1147" s="7">
        <v>2017</v>
      </c>
      <c r="E1147" s="7">
        <v>2</v>
      </c>
      <c r="F1147" s="18" t="s">
        <v>88</v>
      </c>
      <c r="G1147" s="7">
        <f t="shared" si="54"/>
        <v>2017</v>
      </c>
      <c r="H1147" s="7">
        <f t="shared" si="55"/>
        <v>2</v>
      </c>
    </row>
    <row r="1148" spans="1:8">
      <c r="A1148" s="49">
        <v>42786</v>
      </c>
      <c r="B1148" s="18" t="s">
        <v>89</v>
      </c>
      <c r="C1148" s="18">
        <f t="shared" si="53"/>
        <v>1</v>
      </c>
      <c r="D1148" s="7">
        <v>2017</v>
      </c>
      <c r="E1148" s="7">
        <v>2</v>
      </c>
      <c r="F1148" s="18" t="s">
        <v>88</v>
      </c>
      <c r="G1148" s="7">
        <f t="shared" si="54"/>
        <v>2017</v>
      </c>
      <c r="H1148" s="7">
        <f t="shared" si="55"/>
        <v>2</v>
      </c>
    </row>
    <row r="1149" spans="1:8">
      <c r="A1149" s="49">
        <v>42787</v>
      </c>
      <c r="B1149" s="18" t="s">
        <v>89</v>
      </c>
      <c r="C1149" s="18">
        <f t="shared" si="53"/>
        <v>2</v>
      </c>
      <c r="D1149" s="7">
        <v>2017</v>
      </c>
      <c r="E1149" s="7">
        <v>2</v>
      </c>
      <c r="F1149" s="18" t="s">
        <v>88</v>
      </c>
      <c r="G1149" s="7">
        <f t="shared" si="54"/>
        <v>2017</v>
      </c>
      <c r="H1149" s="7">
        <f t="shared" si="55"/>
        <v>2</v>
      </c>
    </row>
    <row r="1150" spans="1:8">
      <c r="A1150" s="49">
        <v>42788</v>
      </c>
      <c r="B1150" s="18" t="s">
        <v>89</v>
      </c>
      <c r="C1150" s="18">
        <f t="shared" si="53"/>
        <v>3</v>
      </c>
      <c r="D1150" s="7">
        <v>2017</v>
      </c>
      <c r="E1150" s="7">
        <v>2</v>
      </c>
      <c r="F1150" s="18" t="s">
        <v>94</v>
      </c>
      <c r="G1150" s="7">
        <f t="shared" si="54"/>
        <v>2017</v>
      </c>
      <c r="H1150" s="7">
        <f t="shared" si="55"/>
        <v>2</v>
      </c>
    </row>
    <row r="1151" spans="1:8">
      <c r="A1151" s="49">
        <v>42789</v>
      </c>
      <c r="B1151" s="18" t="s">
        <v>89</v>
      </c>
      <c r="C1151" s="18">
        <f t="shared" si="53"/>
        <v>4</v>
      </c>
      <c r="D1151" s="7">
        <v>2017</v>
      </c>
      <c r="E1151" s="7">
        <v>3</v>
      </c>
      <c r="F1151" s="18" t="s">
        <v>88</v>
      </c>
      <c r="G1151" s="7">
        <f t="shared" si="54"/>
        <v>2017</v>
      </c>
      <c r="H1151" s="7">
        <f t="shared" si="55"/>
        <v>2</v>
      </c>
    </row>
    <row r="1152" spans="1:8">
      <c r="A1152" s="49">
        <v>42790</v>
      </c>
      <c r="B1152" s="18" t="s">
        <v>89</v>
      </c>
      <c r="C1152" s="18">
        <f t="shared" si="53"/>
        <v>5</v>
      </c>
      <c r="D1152" s="7">
        <v>2017</v>
      </c>
      <c r="E1152" s="7">
        <v>3</v>
      </c>
      <c r="F1152" s="18" t="s">
        <v>88</v>
      </c>
      <c r="G1152" s="7">
        <f t="shared" si="54"/>
        <v>2017</v>
      </c>
      <c r="H1152" s="7">
        <f t="shared" si="55"/>
        <v>2</v>
      </c>
    </row>
    <row r="1153" spans="1:8">
      <c r="A1153" s="49">
        <v>42791</v>
      </c>
      <c r="B1153" s="18" t="s">
        <v>90</v>
      </c>
      <c r="C1153" s="18">
        <f t="shared" si="53"/>
        <v>6</v>
      </c>
      <c r="D1153" s="7">
        <v>2017</v>
      </c>
      <c r="E1153" s="7">
        <v>3</v>
      </c>
      <c r="F1153" s="18" t="s">
        <v>88</v>
      </c>
      <c r="G1153" s="7">
        <f t="shared" si="54"/>
        <v>2017</v>
      </c>
      <c r="H1153" s="7">
        <f t="shared" si="55"/>
        <v>2</v>
      </c>
    </row>
    <row r="1154" spans="1:8">
      <c r="A1154" s="49">
        <v>42792</v>
      </c>
      <c r="B1154" s="18" t="s">
        <v>90</v>
      </c>
      <c r="C1154" s="18">
        <f t="shared" ref="C1154:C1217" si="56">WEEKDAY(A1154,2)</f>
        <v>7</v>
      </c>
      <c r="D1154" s="7">
        <v>2017</v>
      </c>
      <c r="E1154" s="7">
        <v>3</v>
      </c>
      <c r="F1154" s="18" t="s">
        <v>88</v>
      </c>
      <c r="G1154" s="7">
        <f t="shared" ref="G1154:G1217" si="57">YEAR(A1154)</f>
        <v>2017</v>
      </c>
      <c r="H1154" s="7">
        <f t="shared" ref="H1154:H1217" si="58">MONTH(A1154)</f>
        <v>2</v>
      </c>
    </row>
    <row r="1155" spans="1:8">
      <c r="A1155" s="49">
        <v>42793</v>
      </c>
      <c r="B1155" s="18" t="s">
        <v>89</v>
      </c>
      <c r="C1155" s="18">
        <f t="shared" si="56"/>
        <v>1</v>
      </c>
      <c r="D1155" s="7">
        <v>2017</v>
      </c>
      <c r="E1155" s="7">
        <v>3</v>
      </c>
      <c r="F1155" s="18" t="s">
        <v>88</v>
      </c>
      <c r="G1155" s="7">
        <f t="shared" si="57"/>
        <v>2017</v>
      </c>
      <c r="H1155" s="7">
        <f t="shared" si="58"/>
        <v>2</v>
      </c>
    </row>
    <row r="1156" spans="1:8">
      <c r="A1156" s="49">
        <v>42794</v>
      </c>
      <c r="B1156" s="18" t="s">
        <v>89</v>
      </c>
      <c r="C1156" s="18">
        <f t="shared" si="56"/>
        <v>2</v>
      </c>
      <c r="D1156" s="7">
        <v>2017</v>
      </c>
      <c r="E1156" s="7">
        <v>3</v>
      </c>
      <c r="F1156" s="18" t="s">
        <v>88</v>
      </c>
      <c r="G1156" s="7">
        <f t="shared" si="57"/>
        <v>2017</v>
      </c>
      <c r="H1156" s="7">
        <f t="shared" si="58"/>
        <v>2</v>
      </c>
    </row>
    <row r="1157" spans="1:8">
      <c r="A1157" s="49">
        <v>42795</v>
      </c>
      <c r="B1157" s="18" t="s">
        <v>89</v>
      </c>
      <c r="C1157" s="18">
        <f t="shared" si="56"/>
        <v>3</v>
      </c>
      <c r="D1157" s="7">
        <v>2017</v>
      </c>
      <c r="E1157" s="7">
        <v>3</v>
      </c>
      <c r="F1157" s="18" t="s">
        <v>88</v>
      </c>
      <c r="G1157" s="7">
        <f t="shared" si="57"/>
        <v>2017</v>
      </c>
      <c r="H1157" s="7">
        <f t="shared" si="58"/>
        <v>3</v>
      </c>
    </row>
    <row r="1158" spans="1:8">
      <c r="A1158" s="49">
        <v>42796</v>
      </c>
      <c r="B1158" s="18" t="s">
        <v>89</v>
      </c>
      <c r="C1158" s="18">
        <f t="shared" si="56"/>
        <v>4</v>
      </c>
      <c r="D1158" s="7">
        <v>2017</v>
      </c>
      <c r="E1158" s="7">
        <v>3</v>
      </c>
      <c r="F1158" s="18" t="s">
        <v>88</v>
      </c>
      <c r="G1158" s="7">
        <f t="shared" si="57"/>
        <v>2017</v>
      </c>
      <c r="H1158" s="7">
        <f t="shared" si="58"/>
        <v>3</v>
      </c>
    </row>
    <row r="1159" spans="1:8">
      <c r="A1159" s="49">
        <v>42797</v>
      </c>
      <c r="B1159" s="18" t="s">
        <v>89</v>
      </c>
      <c r="C1159" s="18">
        <f t="shared" si="56"/>
        <v>5</v>
      </c>
      <c r="D1159" s="7">
        <v>2017</v>
      </c>
      <c r="E1159" s="7">
        <v>3</v>
      </c>
      <c r="F1159" s="18" t="s">
        <v>88</v>
      </c>
      <c r="G1159" s="7">
        <f t="shared" si="57"/>
        <v>2017</v>
      </c>
      <c r="H1159" s="7">
        <f t="shared" si="58"/>
        <v>3</v>
      </c>
    </row>
    <row r="1160" spans="1:8">
      <c r="A1160" s="49">
        <v>42798</v>
      </c>
      <c r="B1160" s="18" t="s">
        <v>90</v>
      </c>
      <c r="C1160" s="18">
        <f t="shared" si="56"/>
        <v>6</v>
      </c>
      <c r="D1160" s="7">
        <v>2017</v>
      </c>
      <c r="E1160" s="7">
        <v>3</v>
      </c>
      <c r="F1160" s="18" t="s">
        <v>88</v>
      </c>
      <c r="G1160" s="7">
        <f t="shared" si="57"/>
        <v>2017</v>
      </c>
      <c r="H1160" s="7">
        <f t="shared" si="58"/>
        <v>3</v>
      </c>
    </row>
    <row r="1161" spans="1:8">
      <c r="A1161" s="49">
        <v>42799</v>
      </c>
      <c r="B1161" s="18" t="s">
        <v>90</v>
      </c>
      <c r="C1161" s="18">
        <f t="shared" si="56"/>
        <v>7</v>
      </c>
      <c r="D1161" s="7">
        <v>2017</v>
      </c>
      <c r="E1161" s="7">
        <v>3</v>
      </c>
      <c r="F1161" s="18" t="s">
        <v>88</v>
      </c>
      <c r="G1161" s="7">
        <f t="shared" si="57"/>
        <v>2017</v>
      </c>
      <c r="H1161" s="7">
        <f t="shared" si="58"/>
        <v>3</v>
      </c>
    </row>
    <row r="1162" spans="1:8">
      <c r="A1162" s="49">
        <v>42800</v>
      </c>
      <c r="B1162" s="18" t="s">
        <v>89</v>
      </c>
      <c r="C1162" s="18">
        <f t="shared" si="56"/>
        <v>1</v>
      </c>
      <c r="D1162" s="7">
        <v>2017</v>
      </c>
      <c r="E1162" s="7">
        <v>3</v>
      </c>
      <c r="F1162" s="18" t="s">
        <v>88</v>
      </c>
      <c r="G1162" s="7">
        <f t="shared" si="57"/>
        <v>2017</v>
      </c>
      <c r="H1162" s="7">
        <f t="shared" si="58"/>
        <v>3</v>
      </c>
    </row>
    <row r="1163" spans="1:8">
      <c r="A1163" s="49">
        <v>42801</v>
      </c>
      <c r="B1163" s="18" t="s">
        <v>89</v>
      </c>
      <c r="C1163" s="18">
        <f t="shared" si="56"/>
        <v>2</v>
      </c>
      <c r="D1163" s="7">
        <v>2017</v>
      </c>
      <c r="E1163" s="7">
        <v>3</v>
      </c>
      <c r="F1163" s="18" t="s">
        <v>88</v>
      </c>
      <c r="G1163" s="7">
        <f t="shared" si="57"/>
        <v>2017</v>
      </c>
      <c r="H1163" s="7">
        <f t="shared" si="58"/>
        <v>3</v>
      </c>
    </row>
    <row r="1164" spans="1:8">
      <c r="A1164" s="49">
        <v>42802</v>
      </c>
      <c r="B1164" s="18" t="s">
        <v>89</v>
      </c>
      <c r="C1164" s="18">
        <f t="shared" si="56"/>
        <v>3</v>
      </c>
      <c r="D1164" s="7">
        <v>2017</v>
      </c>
      <c r="E1164" s="7">
        <v>3</v>
      </c>
      <c r="F1164" s="18" t="s">
        <v>88</v>
      </c>
      <c r="G1164" s="7">
        <f t="shared" si="57"/>
        <v>2017</v>
      </c>
      <c r="H1164" s="7">
        <f t="shared" si="58"/>
        <v>3</v>
      </c>
    </row>
    <row r="1165" spans="1:8">
      <c r="A1165" s="49">
        <v>42803</v>
      </c>
      <c r="B1165" s="18" t="s">
        <v>89</v>
      </c>
      <c r="C1165" s="18">
        <f t="shared" si="56"/>
        <v>4</v>
      </c>
      <c r="D1165" s="7">
        <v>2017</v>
      </c>
      <c r="E1165" s="7">
        <v>3</v>
      </c>
      <c r="F1165" s="18" t="s">
        <v>88</v>
      </c>
      <c r="G1165" s="7">
        <f t="shared" si="57"/>
        <v>2017</v>
      </c>
      <c r="H1165" s="7">
        <f t="shared" si="58"/>
        <v>3</v>
      </c>
    </row>
    <row r="1166" spans="1:8">
      <c r="A1166" s="49">
        <v>42804</v>
      </c>
      <c r="B1166" s="18" t="s">
        <v>89</v>
      </c>
      <c r="C1166" s="18">
        <f t="shared" si="56"/>
        <v>5</v>
      </c>
      <c r="D1166" s="7">
        <v>2017</v>
      </c>
      <c r="E1166" s="7">
        <v>3</v>
      </c>
      <c r="F1166" s="18" t="s">
        <v>88</v>
      </c>
      <c r="G1166" s="7">
        <f t="shared" si="57"/>
        <v>2017</v>
      </c>
      <c r="H1166" s="7">
        <f t="shared" si="58"/>
        <v>3</v>
      </c>
    </row>
    <row r="1167" spans="1:8">
      <c r="A1167" s="49">
        <v>42805</v>
      </c>
      <c r="B1167" s="18" t="s">
        <v>90</v>
      </c>
      <c r="C1167" s="18">
        <f t="shared" si="56"/>
        <v>6</v>
      </c>
      <c r="D1167" s="7">
        <v>2017</v>
      </c>
      <c r="E1167" s="7">
        <v>3</v>
      </c>
      <c r="F1167" s="18" t="s">
        <v>88</v>
      </c>
      <c r="G1167" s="7">
        <f t="shared" si="57"/>
        <v>2017</v>
      </c>
      <c r="H1167" s="7">
        <f t="shared" si="58"/>
        <v>3</v>
      </c>
    </row>
    <row r="1168" spans="1:8">
      <c r="A1168" s="49">
        <v>42806</v>
      </c>
      <c r="B1168" s="18" t="s">
        <v>90</v>
      </c>
      <c r="C1168" s="18">
        <f t="shared" si="56"/>
        <v>7</v>
      </c>
      <c r="D1168" s="7">
        <v>2017</v>
      </c>
      <c r="E1168" s="7">
        <v>3</v>
      </c>
      <c r="F1168" s="18" t="s">
        <v>88</v>
      </c>
      <c r="G1168" s="7">
        <f t="shared" si="57"/>
        <v>2017</v>
      </c>
      <c r="H1168" s="7">
        <f t="shared" si="58"/>
        <v>3</v>
      </c>
    </row>
    <row r="1169" spans="1:8">
      <c r="A1169" s="49">
        <v>42807</v>
      </c>
      <c r="B1169" s="18" t="s">
        <v>89</v>
      </c>
      <c r="C1169" s="18">
        <f t="shared" si="56"/>
        <v>1</v>
      </c>
      <c r="D1169" s="7">
        <v>2017</v>
      </c>
      <c r="E1169" s="7">
        <v>3</v>
      </c>
      <c r="F1169" s="18" t="s">
        <v>88</v>
      </c>
      <c r="G1169" s="7">
        <f t="shared" si="57"/>
        <v>2017</v>
      </c>
      <c r="H1169" s="7">
        <f t="shared" si="58"/>
        <v>3</v>
      </c>
    </row>
    <row r="1170" spans="1:8">
      <c r="A1170" s="49">
        <v>42808</v>
      </c>
      <c r="B1170" s="18" t="s">
        <v>89</v>
      </c>
      <c r="C1170" s="18">
        <f t="shared" si="56"/>
        <v>2</v>
      </c>
      <c r="D1170" s="7">
        <v>2017</v>
      </c>
      <c r="E1170" s="7">
        <v>3</v>
      </c>
      <c r="F1170" s="18" t="s">
        <v>88</v>
      </c>
      <c r="G1170" s="7">
        <f t="shared" si="57"/>
        <v>2017</v>
      </c>
      <c r="H1170" s="7">
        <f t="shared" si="58"/>
        <v>3</v>
      </c>
    </row>
    <row r="1171" spans="1:8">
      <c r="A1171" s="49">
        <v>42809</v>
      </c>
      <c r="B1171" s="18" t="s">
        <v>89</v>
      </c>
      <c r="C1171" s="18">
        <f t="shared" si="56"/>
        <v>3</v>
      </c>
      <c r="D1171" s="7">
        <v>2017</v>
      </c>
      <c r="E1171" s="7">
        <v>3</v>
      </c>
      <c r="F1171" s="18" t="s">
        <v>88</v>
      </c>
      <c r="G1171" s="7">
        <f t="shared" si="57"/>
        <v>2017</v>
      </c>
      <c r="H1171" s="7">
        <f t="shared" si="58"/>
        <v>3</v>
      </c>
    </row>
    <row r="1172" spans="1:8">
      <c r="A1172" s="49">
        <v>42810</v>
      </c>
      <c r="B1172" s="18" t="s">
        <v>89</v>
      </c>
      <c r="C1172" s="18">
        <f t="shared" si="56"/>
        <v>4</v>
      </c>
      <c r="D1172" s="7">
        <v>2017</v>
      </c>
      <c r="E1172" s="7">
        <v>3</v>
      </c>
      <c r="F1172" s="18" t="s">
        <v>88</v>
      </c>
      <c r="G1172" s="7">
        <f t="shared" si="57"/>
        <v>2017</v>
      </c>
      <c r="H1172" s="7">
        <f t="shared" si="58"/>
        <v>3</v>
      </c>
    </row>
    <row r="1173" spans="1:8">
      <c r="A1173" s="49">
        <v>42811</v>
      </c>
      <c r="B1173" s="18" t="s">
        <v>89</v>
      </c>
      <c r="C1173" s="18">
        <f t="shared" si="56"/>
        <v>5</v>
      </c>
      <c r="D1173" s="7">
        <v>2017</v>
      </c>
      <c r="E1173" s="7">
        <v>3</v>
      </c>
      <c r="F1173" s="18" t="s">
        <v>88</v>
      </c>
      <c r="G1173" s="7">
        <f t="shared" si="57"/>
        <v>2017</v>
      </c>
      <c r="H1173" s="7">
        <f t="shared" si="58"/>
        <v>3</v>
      </c>
    </row>
    <row r="1174" spans="1:8">
      <c r="A1174" s="49">
        <v>42812</v>
      </c>
      <c r="B1174" s="18" t="s">
        <v>90</v>
      </c>
      <c r="C1174" s="18">
        <f t="shared" si="56"/>
        <v>6</v>
      </c>
      <c r="D1174" s="7">
        <v>2017</v>
      </c>
      <c r="E1174" s="7">
        <v>3</v>
      </c>
      <c r="F1174" s="18" t="s">
        <v>88</v>
      </c>
      <c r="G1174" s="7">
        <f t="shared" si="57"/>
        <v>2017</v>
      </c>
      <c r="H1174" s="7">
        <f t="shared" si="58"/>
        <v>3</v>
      </c>
    </row>
    <row r="1175" spans="1:8">
      <c r="A1175" s="49">
        <v>42813</v>
      </c>
      <c r="B1175" s="18" t="s">
        <v>90</v>
      </c>
      <c r="C1175" s="18">
        <f t="shared" si="56"/>
        <v>7</v>
      </c>
      <c r="D1175" s="7">
        <v>2017</v>
      </c>
      <c r="E1175" s="7">
        <v>3</v>
      </c>
      <c r="F1175" s="18" t="s">
        <v>88</v>
      </c>
      <c r="G1175" s="7">
        <f t="shared" si="57"/>
        <v>2017</v>
      </c>
      <c r="H1175" s="7">
        <f t="shared" si="58"/>
        <v>3</v>
      </c>
    </row>
    <row r="1176" spans="1:8">
      <c r="A1176" s="49">
        <v>42814</v>
      </c>
      <c r="B1176" s="18" t="s">
        <v>89</v>
      </c>
      <c r="C1176" s="18">
        <f t="shared" si="56"/>
        <v>1</v>
      </c>
      <c r="D1176" s="7">
        <v>2017</v>
      </c>
      <c r="E1176" s="7">
        <v>3</v>
      </c>
      <c r="F1176" s="18" t="s">
        <v>88</v>
      </c>
      <c r="G1176" s="7">
        <f t="shared" si="57"/>
        <v>2017</v>
      </c>
      <c r="H1176" s="7">
        <f t="shared" si="58"/>
        <v>3</v>
      </c>
    </row>
    <row r="1177" spans="1:8">
      <c r="A1177" s="49">
        <v>42815</v>
      </c>
      <c r="B1177" s="18" t="s">
        <v>89</v>
      </c>
      <c r="C1177" s="18">
        <f t="shared" si="56"/>
        <v>2</v>
      </c>
      <c r="D1177" s="7">
        <v>2017</v>
      </c>
      <c r="E1177" s="7">
        <v>3</v>
      </c>
      <c r="F1177" s="18" t="s">
        <v>88</v>
      </c>
      <c r="G1177" s="7">
        <f t="shared" si="57"/>
        <v>2017</v>
      </c>
      <c r="H1177" s="7">
        <f t="shared" si="58"/>
        <v>3</v>
      </c>
    </row>
    <row r="1178" spans="1:8">
      <c r="A1178" s="49">
        <v>42816</v>
      </c>
      <c r="B1178" s="18" t="s">
        <v>89</v>
      </c>
      <c r="C1178" s="18">
        <f t="shared" si="56"/>
        <v>3</v>
      </c>
      <c r="D1178" s="7">
        <v>2017</v>
      </c>
      <c r="E1178" s="7">
        <v>3</v>
      </c>
      <c r="F1178" s="18" t="s">
        <v>88</v>
      </c>
      <c r="G1178" s="7">
        <f t="shared" si="57"/>
        <v>2017</v>
      </c>
      <c r="H1178" s="7">
        <f t="shared" si="58"/>
        <v>3</v>
      </c>
    </row>
    <row r="1179" spans="1:8">
      <c r="A1179" s="49">
        <v>42817</v>
      </c>
      <c r="B1179" s="18" t="s">
        <v>89</v>
      </c>
      <c r="C1179" s="18">
        <f t="shared" si="56"/>
        <v>4</v>
      </c>
      <c r="D1179" s="7">
        <v>2017</v>
      </c>
      <c r="E1179" s="7">
        <v>3</v>
      </c>
      <c r="F1179" s="18" t="s">
        <v>88</v>
      </c>
      <c r="G1179" s="7">
        <f t="shared" si="57"/>
        <v>2017</v>
      </c>
      <c r="H1179" s="7">
        <f t="shared" si="58"/>
        <v>3</v>
      </c>
    </row>
    <row r="1180" spans="1:8">
      <c r="A1180" s="49">
        <v>42818</v>
      </c>
      <c r="B1180" s="18" t="s">
        <v>89</v>
      </c>
      <c r="C1180" s="18">
        <f t="shared" si="56"/>
        <v>5</v>
      </c>
      <c r="D1180" s="7">
        <v>2017</v>
      </c>
      <c r="E1180" s="7">
        <v>3</v>
      </c>
      <c r="F1180" s="18" t="s">
        <v>88</v>
      </c>
      <c r="G1180" s="7">
        <f t="shared" si="57"/>
        <v>2017</v>
      </c>
      <c r="H1180" s="7">
        <f t="shared" si="58"/>
        <v>3</v>
      </c>
    </row>
    <row r="1181" spans="1:8">
      <c r="A1181" s="49">
        <v>42819</v>
      </c>
      <c r="B1181" s="18" t="s">
        <v>90</v>
      </c>
      <c r="C1181" s="18">
        <f t="shared" si="56"/>
        <v>6</v>
      </c>
      <c r="D1181" s="7">
        <v>2017</v>
      </c>
      <c r="E1181" s="7">
        <v>3</v>
      </c>
      <c r="F1181" s="18" t="s">
        <v>88</v>
      </c>
      <c r="G1181" s="7">
        <f t="shared" si="57"/>
        <v>2017</v>
      </c>
      <c r="H1181" s="7">
        <f t="shared" si="58"/>
        <v>3</v>
      </c>
    </row>
    <row r="1182" spans="1:8">
      <c r="A1182" s="49">
        <v>42820</v>
      </c>
      <c r="B1182" s="18" t="s">
        <v>90</v>
      </c>
      <c r="C1182" s="18">
        <f t="shared" si="56"/>
        <v>7</v>
      </c>
      <c r="D1182" s="7">
        <v>2017</v>
      </c>
      <c r="E1182" s="7">
        <v>3</v>
      </c>
      <c r="F1182" s="18" t="s">
        <v>88</v>
      </c>
      <c r="G1182" s="7">
        <f t="shared" si="57"/>
        <v>2017</v>
      </c>
      <c r="H1182" s="7">
        <f t="shared" si="58"/>
        <v>3</v>
      </c>
    </row>
    <row r="1183" spans="1:8">
      <c r="A1183" s="49">
        <v>42821</v>
      </c>
      <c r="B1183" s="18" t="s">
        <v>89</v>
      </c>
      <c r="C1183" s="18">
        <f t="shared" si="56"/>
        <v>1</v>
      </c>
      <c r="D1183" s="7">
        <v>2017</v>
      </c>
      <c r="E1183" s="7">
        <v>3</v>
      </c>
      <c r="F1183" s="18" t="s">
        <v>94</v>
      </c>
      <c r="G1183" s="7">
        <f t="shared" si="57"/>
        <v>2017</v>
      </c>
      <c r="H1183" s="7">
        <f t="shared" si="58"/>
        <v>3</v>
      </c>
    </row>
    <row r="1184" spans="1:8">
      <c r="A1184" s="49">
        <v>42822</v>
      </c>
      <c r="B1184" s="18" t="s">
        <v>89</v>
      </c>
      <c r="C1184" s="18">
        <f t="shared" si="56"/>
        <v>2</v>
      </c>
      <c r="D1184" s="7">
        <v>2017</v>
      </c>
      <c r="E1184" s="7">
        <v>4</v>
      </c>
      <c r="F1184" s="18" t="s">
        <v>88</v>
      </c>
      <c r="G1184" s="7">
        <f t="shared" si="57"/>
        <v>2017</v>
      </c>
      <c r="H1184" s="7">
        <f t="shared" si="58"/>
        <v>3</v>
      </c>
    </row>
    <row r="1185" spans="1:8">
      <c r="A1185" s="49">
        <v>42823</v>
      </c>
      <c r="B1185" s="18" t="s">
        <v>89</v>
      </c>
      <c r="C1185" s="18">
        <f t="shared" si="56"/>
        <v>3</v>
      </c>
      <c r="D1185" s="7">
        <v>2017</v>
      </c>
      <c r="E1185" s="7">
        <v>4</v>
      </c>
      <c r="F1185" s="18" t="s">
        <v>88</v>
      </c>
      <c r="G1185" s="7">
        <f t="shared" si="57"/>
        <v>2017</v>
      </c>
      <c r="H1185" s="7">
        <f t="shared" si="58"/>
        <v>3</v>
      </c>
    </row>
    <row r="1186" spans="1:8">
      <c r="A1186" s="49">
        <v>42824</v>
      </c>
      <c r="B1186" s="18" t="s">
        <v>89</v>
      </c>
      <c r="C1186" s="18">
        <f t="shared" si="56"/>
        <v>4</v>
      </c>
      <c r="D1186" s="7">
        <v>2017</v>
      </c>
      <c r="E1186" s="7">
        <v>4</v>
      </c>
      <c r="F1186" s="18" t="s">
        <v>88</v>
      </c>
      <c r="G1186" s="7">
        <f t="shared" si="57"/>
        <v>2017</v>
      </c>
      <c r="H1186" s="7">
        <f t="shared" si="58"/>
        <v>3</v>
      </c>
    </row>
    <row r="1187" spans="1:8">
      <c r="A1187" s="49">
        <v>42825</v>
      </c>
      <c r="B1187" s="18" t="s">
        <v>89</v>
      </c>
      <c r="C1187" s="18">
        <f t="shared" si="56"/>
        <v>5</v>
      </c>
      <c r="D1187" s="7">
        <v>2017</v>
      </c>
      <c r="E1187" s="7">
        <v>4</v>
      </c>
      <c r="F1187" s="18" t="s">
        <v>88</v>
      </c>
      <c r="G1187" s="7">
        <f t="shared" si="57"/>
        <v>2017</v>
      </c>
      <c r="H1187" s="7">
        <f t="shared" si="58"/>
        <v>3</v>
      </c>
    </row>
    <row r="1188" spans="1:8">
      <c r="A1188" s="49">
        <v>42826</v>
      </c>
      <c r="B1188" s="18" t="s">
        <v>89</v>
      </c>
      <c r="C1188" s="18">
        <f t="shared" si="56"/>
        <v>6</v>
      </c>
      <c r="D1188" s="7">
        <v>2017</v>
      </c>
      <c r="E1188" s="7">
        <v>4</v>
      </c>
      <c r="F1188" s="18" t="s">
        <v>88</v>
      </c>
      <c r="G1188" s="7">
        <f t="shared" si="57"/>
        <v>2017</v>
      </c>
      <c r="H1188" s="7">
        <f t="shared" si="58"/>
        <v>4</v>
      </c>
    </row>
    <row r="1189" spans="1:8">
      <c r="A1189" s="49">
        <v>42827</v>
      </c>
      <c r="B1189" s="18" t="s">
        <v>90</v>
      </c>
      <c r="C1189" s="18">
        <f t="shared" si="56"/>
        <v>7</v>
      </c>
      <c r="D1189" s="7">
        <v>2017</v>
      </c>
      <c r="E1189" s="7">
        <v>4</v>
      </c>
      <c r="F1189" s="18" t="s">
        <v>88</v>
      </c>
      <c r="G1189" s="7">
        <f t="shared" si="57"/>
        <v>2017</v>
      </c>
      <c r="H1189" s="7">
        <f t="shared" si="58"/>
        <v>4</v>
      </c>
    </row>
    <row r="1190" spans="1:8">
      <c r="A1190" s="49">
        <v>42828</v>
      </c>
      <c r="B1190" s="18" t="s">
        <v>90</v>
      </c>
      <c r="C1190" s="18">
        <f t="shared" si="56"/>
        <v>1</v>
      </c>
      <c r="D1190" s="7">
        <v>2017</v>
      </c>
      <c r="E1190" s="7">
        <v>4</v>
      </c>
      <c r="F1190" s="18" t="s">
        <v>88</v>
      </c>
      <c r="G1190" s="7">
        <f t="shared" si="57"/>
        <v>2017</v>
      </c>
      <c r="H1190" s="7">
        <f t="shared" si="58"/>
        <v>4</v>
      </c>
    </row>
    <row r="1191" spans="1:8">
      <c r="A1191" s="49">
        <v>42829</v>
      </c>
      <c r="B1191" s="18" t="s">
        <v>87</v>
      </c>
      <c r="C1191" s="18">
        <f t="shared" si="56"/>
        <v>2</v>
      </c>
      <c r="D1191" s="7">
        <v>2017</v>
      </c>
      <c r="E1191" s="7">
        <v>4</v>
      </c>
      <c r="F1191" s="18" t="s">
        <v>88</v>
      </c>
      <c r="G1191" s="7">
        <f t="shared" si="57"/>
        <v>2017</v>
      </c>
      <c r="H1191" s="7">
        <f t="shared" si="58"/>
        <v>4</v>
      </c>
    </row>
    <row r="1192" spans="1:8">
      <c r="A1192" s="49">
        <v>42830</v>
      </c>
      <c r="B1192" s="18" t="s">
        <v>89</v>
      </c>
      <c r="C1192" s="18">
        <f t="shared" si="56"/>
        <v>3</v>
      </c>
      <c r="D1192" s="7">
        <v>2017</v>
      </c>
      <c r="E1192" s="7">
        <v>4</v>
      </c>
      <c r="F1192" s="18" t="s">
        <v>88</v>
      </c>
      <c r="G1192" s="7">
        <f t="shared" si="57"/>
        <v>2017</v>
      </c>
      <c r="H1192" s="7">
        <f t="shared" si="58"/>
        <v>4</v>
      </c>
    </row>
    <row r="1193" spans="1:8">
      <c r="A1193" s="49">
        <v>42831</v>
      </c>
      <c r="B1193" s="18" t="s">
        <v>89</v>
      </c>
      <c r="C1193" s="18">
        <f t="shared" si="56"/>
        <v>4</v>
      </c>
      <c r="D1193" s="7">
        <v>2017</v>
      </c>
      <c r="E1193" s="7">
        <v>4</v>
      </c>
      <c r="F1193" s="18" t="s">
        <v>88</v>
      </c>
      <c r="G1193" s="7">
        <f t="shared" si="57"/>
        <v>2017</v>
      </c>
      <c r="H1193" s="7">
        <f t="shared" si="58"/>
        <v>4</v>
      </c>
    </row>
    <row r="1194" spans="1:8">
      <c r="A1194" s="49">
        <v>42832</v>
      </c>
      <c r="B1194" s="18" t="s">
        <v>89</v>
      </c>
      <c r="C1194" s="18">
        <f t="shared" si="56"/>
        <v>5</v>
      </c>
      <c r="D1194" s="7">
        <v>2017</v>
      </c>
      <c r="E1194" s="7">
        <v>4</v>
      </c>
      <c r="F1194" s="18" t="s">
        <v>88</v>
      </c>
      <c r="G1194" s="7">
        <f t="shared" si="57"/>
        <v>2017</v>
      </c>
      <c r="H1194" s="7">
        <f t="shared" si="58"/>
        <v>4</v>
      </c>
    </row>
    <row r="1195" spans="1:8">
      <c r="A1195" s="49">
        <v>42833</v>
      </c>
      <c r="B1195" s="18" t="s">
        <v>90</v>
      </c>
      <c r="C1195" s="18">
        <f t="shared" si="56"/>
        <v>6</v>
      </c>
      <c r="D1195" s="7">
        <v>2017</v>
      </c>
      <c r="E1195" s="7">
        <v>4</v>
      </c>
      <c r="F1195" s="18" t="s">
        <v>88</v>
      </c>
      <c r="G1195" s="7">
        <f t="shared" si="57"/>
        <v>2017</v>
      </c>
      <c r="H1195" s="7">
        <f t="shared" si="58"/>
        <v>4</v>
      </c>
    </row>
    <row r="1196" spans="1:8">
      <c r="A1196" s="49">
        <v>42834</v>
      </c>
      <c r="B1196" s="18" t="s">
        <v>90</v>
      </c>
      <c r="C1196" s="18">
        <f t="shared" si="56"/>
        <v>7</v>
      </c>
      <c r="D1196" s="7">
        <v>2017</v>
      </c>
      <c r="E1196" s="7">
        <v>4</v>
      </c>
      <c r="F1196" s="18" t="s">
        <v>88</v>
      </c>
      <c r="G1196" s="7">
        <f t="shared" si="57"/>
        <v>2017</v>
      </c>
      <c r="H1196" s="7">
        <f t="shared" si="58"/>
        <v>4</v>
      </c>
    </row>
    <row r="1197" spans="1:8">
      <c r="A1197" s="49">
        <v>42835</v>
      </c>
      <c r="B1197" s="18" t="s">
        <v>89</v>
      </c>
      <c r="C1197" s="18">
        <f t="shared" si="56"/>
        <v>1</v>
      </c>
      <c r="D1197" s="7">
        <v>2017</v>
      </c>
      <c r="E1197" s="7">
        <v>4</v>
      </c>
      <c r="F1197" s="18" t="s">
        <v>88</v>
      </c>
      <c r="G1197" s="7">
        <f t="shared" si="57"/>
        <v>2017</v>
      </c>
      <c r="H1197" s="7">
        <f t="shared" si="58"/>
        <v>4</v>
      </c>
    </row>
    <row r="1198" spans="1:8">
      <c r="A1198" s="49">
        <v>42836</v>
      </c>
      <c r="B1198" s="18" t="s">
        <v>89</v>
      </c>
      <c r="C1198" s="18">
        <f t="shared" si="56"/>
        <v>2</v>
      </c>
      <c r="D1198" s="7">
        <v>2017</v>
      </c>
      <c r="E1198" s="7">
        <v>4</v>
      </c>
      <c r="F1198" s="18" t="s">
        <v>88</v>
      </c>
      <c r="G1198" s="7">
        <f t="shared" si="57"/>
        <v>2017</v>
      </c>
      <c r="H1198" s="7">
        <f t="shared" si="58"/>
        <v>4</v>
      </c>
    </row>
    <row r="1199" spans="1:8">
      <c r="A1199" s="49">
        <v>42837</v>
      </c>
      <c r="B1199" s="18" t="s">
        <v>89</v>
      </c>
      <c r="C1199" s="18">
        <f t="shared" si="56"/>
        <v>3</v>
      </c>
      <c r="D1199" s="7">
        <v>2017</v>
      </c>
      <c r="E1199" s="7">
        <v>4</v>
      </c>
      <c r="F1199" s="18" t="s">
        <v>88</v>
      </c>
      <c r="G1199" s="7">
        <f t="shared" si="57"/>
        <v>2017</v>
      </c>
      <c r="H1199" s="7">
        <f t="shared" si="58"/>
        <v>4</v>
      </c>
    </row>
    <row r="1200" spans="1:8">
      <c r="A1200" s="49">
        <v>42838</v>
      </c>
      <c r="B1200" s="18" t="s">
        <v>89</v>
      </c>
      <c r="C1200" s="18">
        <f t="shared" si="56"/>
        <v>4</v>
      </c>
      <c r="D1200" s="7">
        <v>2017</v>
      </c>
      <c r="E1200" s="7">
        <v>4</v>
      </c>
      <c r="F1200" s="18" t="s">
        <v>88</v>
      </c>
      <c r="G1200" s="7">
        <f t="shared" si="57"/>
        <v>2017</v>
      </c>
      <c r="H1200" s="7">
        <f t="shared" si="58"/>
        <v>4</v>
      </c>
    </row>
    <row r="1201" spans="1:8">
      <c r="A1201" s="49">
        <v>42839</v>
      </c>
      <c r="B1201" s="18" t="s">
        <v>89</v>
      </c>
      <c r="C1201" s="18">
        <f t="shared" si="56"/>
        <v>5</v>
      </c>
      <c r="D1201" s="7">
        <v>2017</v>
      </c>
      <c r="E1201" s="7">
        <v>4</v>
      </c>
      <c r="F1201" s="18" t="s">
        <v>88</v>
      </c>
      <c r="G1201" s="7">
        <f t="shared" si="57"/>
        <v>2017</v>
      </c>
      <c r="H1201" s="7">
        <f t="shared" si="58"/>
        <v>4</v>
      </c>
    </row>
    <row r="1202" spans="1:8">
      <c r="A1202" s="49">
        <v>42840</v>
      </c>
      <c r="B1202" s="18" t="s">
        <v>90</v>
      </c>
      <c r="C1202" s="18">
        <f t="shared" si="56"/>
        <v>6</v>
      </c>
      <c r="D1202" s="7">
        <v>2017</v>
      </c>
      <c r="E1202" s="7">
        <v>4</v>
      </c>
      <c r="F1202" s="18" t="s">
        <v>88</v>
      </c>
      <c r="G1202" s="7">
        <f t="shared" si="57"/>
        <v>2017</v>
      </c>
      <c r="H1202" s="7">
        <f t="shared" si="58"/>
        <v>4</v>
      </c>
    </row>
    <row r="1203" spans="1:8">
      <c r="A1203" s="49">
        <v>42841</v>
      </c>
      <c r="B1203" s="18" t="s">
        <v>90</v>
      </c>
      <c r="C1203" s="18">
        <f t="shared" si="56"/>
        <v>7</v>
      </c>
      <c r="D1203" s="7">
        <v>2017</v>
      </c>
      <c r="E1203" s="7">
        <v>4</v>
      </c>
      <c r="F1203" s="18" t="s">
        <v>88</v>
      </c>
      <c r="G1203" s="7">
        <f t="shared" si="57"/>
        <v>2017</v>
      </c>
      <c r="H1203" s="7">
        <f t="shared" si="58"/>
        <v>4</v>
      </c>
    </row>
    <row r="1204" spans="1:8">
      <c r="A1204" s="49">
        <v>42842</v>
      </c>
      <c r="B1204" s="18" t="s">
        <v>89</v>
      </c>
      <c r="C1204" s="18">
        <f t="shared" si="56"/>
        <v>1</v>
      </c>
      <c r="D1204" s="7">
        <v>2017</v>
      </c>
      <c r="E1204" s="7">
        <v>4</v>
      </c>
      <c r="F1204" s="18" t="s">
        <v>88</v>
      </c>
      <c r="G1204" s="7">
        <f t="shared" si="57"/>
        <v>2017</v>
      </c>
      <c r="H1204" s="7">
        <f t="shared" si="58"/>
        <v>4</v>
      </c>
    </row>
    <row r="1205" spans="1:8">
      <c r="A1205" s="49">
        <v>42843</v>
      </c>
      <c r="B1205" s="18" t="s">
        <v>89</v>
      </c>
      <c r="C1205" s="18">
        <f t="shared" si="56"/>
        <v>2</v>
      </c>
      <c r="D1205" s="7">
        <v>2017</v>
      </c>
      <c r="E1205" s="7">
        <v>4</v>
      </c>
      <c r="F1205" s="18" t="s">
        <v>88</v>
      </c>
      <c r="G1205" s="7">
        <f t="shared" si="57"/>
        <v>2017</v>
      </c>
      <c r="H1205" s="7">
        <f t="shared" si="58"/>
        <v>4</v>
      </c>
    </row>
    <row r="1206" spans="1:8">
      <c r="A1206" s="49">
        <v>42844</v>
      </c>
      <c r="B1206" s="18" t="s">
        <v>89</v>
      </c>
      <c r="C1206" s="18">
        <f t="shared" si="56"/>
        <v>3</v>
      </c>
      <c r="D1206" s="7">
        <v>2017</v>
      </c>
      <c r="E1206" s="7">
        <v>4</v>
      </c>
      <c r="F1206" s="18" t="s">
        <v>88</v>
      </c>
      <c r="G1206" s="7">
        <f t="shared" si="57"/>
        <v>2017</v>
      </c>
      <c r="H1206" s="7">
        <f t="shared" si="58"/>
        <v>4</v>
      </c>
    </row>
    <row r="1207" spans="1:8">
      <c r="A1207" s="49">
        <v>42845</v>
      </c>
      <c r="B1207" s="18" t="s">
        <v>89</v>
      </c>
      <c r="C1207" s="18">
        <f t="shared" si="56"/>
        <v>4</v>
      </c>
      <c r="D1207" s="7">
        <v>2017</v>
      </c>
      <c r="E1207" s="7">
        <v>4</v>
      </c>
      <c r="F1207" s="18" t="s">
        <v>88</v>
      </c>
      <c r="G1207" s="7">
        <f t="shared" si="57"/>
        <v>2017</v>
      </c>
      <c r="H1207" s="7">
        <f t="shared" si="58"/>
        <v>4</v>
      </c>
    </row>
    <row r="1208" spans="1:8">
      <c r="A1208" s="49">
        <v>42846</v>
      </c>
      <c r="B1208" s="18" t="s">
        <v>89</v>
      </c>
      <c r="C1208" s="18">
        <f t="shared" si="56"/>
        <v>5</v>
      </c>
      <c r="D1208" s="7">
        <v>2017</v>
      </c>
      <c r="E1208" s="7">
        <v>4</v>
      </c>
      <c r="F1208" s="18" t="s">
        <v>88</v>
      </c>
      <c r="G1208" s="7">
        <f t="shared" si="57"/>
        <v>2017</v>
      </c>
      <c r="H1208" s="7">
        <f t="shared" si="58"/>
        <v>4</v>
      </c>
    </row>
    <row r="1209" spans="1:8">
      <c r="A1209" s="49">
        <v>42847</v>
      </c>
      <c r="B1209" s="18" t="s">
        <v>90</v>
      </c>
      <c r="C1209" s="18">
        <f t="shared" si="56"/>
        <v>6</v>
      </c>
      <c r="D1209" s="7">
        <v>2017</v>
      </c>
      <c r="E1209" s="7">
        <v>4</v>
      </c>
      <c r="F1209" s="18" t="s">
        <v>88</v>
      </c>
      <c r="G1209" s="7">
        <f t="shared" si="57"/>
        <v>2017</v>
      </c>
      <c r="H1209" s="7">
        <f t="shared" si="58"/>
        <v>4</v>
      </c>
    </row>
    <row r="1210" spans="1:8">
      <c r="A1210" s="49">
        <v>42848</v>
      </c>
      <c r="B1210" s="18" t="s">
        <v>90</v>
      </c>
      <c r="C1210" s="18">
        <f t="shared" si="56"/>
        <v>7</v>
      </c>
      <c r="D1210" s="7">
        <v>2017</v>
      </c>
      <c r="E1210" s="7">
        <v>4</v>
      </c>
      <c r="F1210" s="18" t="s">
        <v>88</v>
      </c>
      <c r="G1210" s="7">
        <f t="shared" si="57"/>
        <v>2017</v>
      </c>
      <c r="H1210" s="7">
        <f t="shared" si="58"/>
        <v>4</v>
      </c>
    </row>
    <row r="1211" spans="1:8">
      <c r="A1211" s="49">
        <v>42849</v>
      </c>
      <c r="B1211" s="18" t="s">
        <v>89</v>
      </c>
      <c r="C1211" s="18">
        <f t="shared" si="56"/>
        <v>1</v>
      </c>
      <c r="D1211" s="7">
        <v>2017</v>
      </c>
      <c r="E1211" s="7">
        <v>4</v>
      </c>
      <c r="F1211" s="18" t="s">
        <v>94</v>
      </c>
      <c r="G1211" s="7">
        <f t="shared" si="57"/>
        <v>2017</v>
      </c>
      <c r="H1211" s="7">
        <f t="shared" si="58"/>
        <v>4</v>
      </c>
    </row>
    <row r="1212" spans="1:8">
      <c r="A1212" s="49">
        <v>42850</v>
      </c>
      <c r="B1212" s="18" t="s">
        <v>89</v>
      </c>
      <c r="C1212" s="18">
        <f t="shared" si="56"/>
        <v>2</v>
      </c>
      <c r="D1212" s="7">
        <v>2017</v>
      </c>
      <c r="E1212" s="7">
        <v>5</v>
      </c>
      <c r="F1212" s="18" t="s">
        <v>88</v>
      </c>
      <c r="G1212" s="7">
        <f t="shared" si="57"/>
        <v>2017</v>
      </c>
      <c r="H1212" s="7">
        <f t="shared" si="58"/>
        <v>4</v>
      </c>
    </row>
    <row r="1213" spans="1:8">
      <c r="A1213" s="49">
        <v>42851</v>
      </c>
      <c r="B1213" s="18" t="s">
        <v>89</v>
      </c>
      <c r="C1213" s="18">
        <f t="shared" si="56"/>
        <v>3</v>
      </c>
      <c r="D1213" s="7">
        <v>2017</v>
      </c>
      <c r="E1213" s="7">
        <v>5</v>
      </c>
      <c r="F1213" s="18" t="s">
        <v>88</v>
      </c>
      <c r="G1213" s="7">
        <f t="shared" si="57"/>
        <v>2017</v>
      </c>
      <c r="H1213" s="7">
        <f t="shared" si="58"/>
        <v>4</v>
      </c>
    </row>
    <row r="1214" spans="1:8">
      <c r="A1214" s="49">
        <v>42852</v>
      </c>
      <c r="B1214" s="18" t="s">
        <v>89</v>
      </c>
      <c r="C1214" s="18">
        <f t="shared" si="56"/>
        <v>4</v>
      </c>
      <c r="D1214" s="7">
        <v>2017</v>
      </c>
      <c r="E1214" s="7">
        <v>5</v>
      </c>
      <c r="F1214" s="18" t="s">
        <v>88</v>
      </c>
      <c r="G1214" s="7">
        <f t="shared" si="57"/>
        <v>2017</v>
      </c>
      <c r="H1214" s="7">
        <f t="shared" si="58"/>
        <v>4</v>
      </c>
    </row>
    <row r="1215" spans="1:8">
      <c r="A1215" s="49">
        <v>42853</v>
      </c>
      <c r="B1215" s="18" t="s">
        <v>89</v>
      </c>
      <c r="C1215" s="18">
        <f t="shared" si="56"/>
        <v>5</v>
      </c>
      <c r="D1215" s="7">
        <v>2017</v>
      </c>
      <c r="E1215" s="7">
        <v>5</v>
      </c>
      <c r="F1215" s="18" t="s">
        <v>88</v>
      </c>
      <c r="G1215" s="7">
        <f t="shared" si="57"/>
        <v>2017</v>
      </c>
      <c r="H1215" s="7">
        <f t="shared" si="58"/>
        <v>4</v>
      </c>
    </row>
    <row r="1216" spans="1:8">
      <c r="A1216" s="49">
        <v>42854</v>
      </c>
      <c r="B1216" s="18" t="s">
        <v>90</v>
      </c>
      <c r="C1216" s="18">
        <f t="shared" si="56"/>
        <v>6</v>
      </c>
      <c r="D1216" s="7">
        <v>2017</v>
      </c>
      <c r="E1216" s="7">
        <v>5</v>
      </c>
      <c r="F1216" s="18" t="s">
        <v>88</v>
      </c>
      <c r="G1216" s="7">
        <f t="shared" si="57"/>
        <v>2017</v>
      </c>
      <c r="H1216" s="7">
        <f t="shared" si="58"/>
        <v>4</v>
      </c>
    </row>
    <row r="1217" spans="1:8">
      <c r="A1217" s="49">
        <v>42855</v>
      </c>
      <c r="B1217" s="18" t="s">
        <v>90</v>
      </c>
      <c r="C1217" s="18">
        <f t="shared" si="56"/>
        <v>7</v>
      </c>
      <c r="D1217" s="7">
        <v>2017</v>
      </c>
      <c r="E1217" s="7">
        <v>5</v>
      </c>
      <c r="F1217" s="18" t="s">
        <v>88</v>
      </c>
      <c r="G1217" s="7">
        <f t="shared" si="57"/>
        <v>2017</v>
      </c>
      <c r="H1217" s="7">
        <f t="shared" si="58"/>
        <v>4</v>
      </c>
    </row>
    <row r="1218" spans="1:8">
      <c r="A1218" s="49">
        <v>42856</v>
      </c>
      <c r="B1218" s="18" t="s">
        <v>87</v>
      </c>
      <c r="C1218" s="18">
        <f t="shared" ref="C1218:C1281" si="59">WEEKDAY(A1218,2)</f>
        <v>1</v>
      </c>
      <c r="D1218" s="7">
        <v>2017</v>
      </c>
      <c r="E1218" s="7">
        <v>5</v>
      </c>
      <c r="F1218" s="18" t="s">
        <v>88</v>
      </c>
      <c r="G1218" s="7">
        <f t="shared" ref="G1218:G1281" si="60">YEAR(A1218)</f>
        <v>2017</v>
      </c>
      <c r="H1218" s="7">
        <f t="shared" ref="H1218:H1281" si="61">MONTH(A1218)</f>
        <v>5</v>
      </c>
    </row>
    <row r="1219" spans="1:8">
      <c r="A1219" s="49">
        <v>42857</v>
      </c>
      <c r="B1219" s="18" t="s">
        <v>89</v>
      </c>
      <c r="C1219" s="18">
        <f t="shared" si="59"/>
        <v>2</v>
      </c>
      <c r="D1219" s="7">
        <v>2017</v>
      </c>
      <c r="E1219" s="7">
        <v>5</v>
      </c>
      <c r="F1219" s="18" t="s">
        <v>88</v>
      </c>
      <c r="G1219" s="7">
        <f t="shared" si="60"/>
        <v>2017</v>
      </c>
      <c r="H1219" s="7">
        <f t="shared" si="61"/>
        <v>5</v>
      </c>
    </row>
    <row r="1220" spans="1:8">
      <c r="A1220" s="49">
        <v>42858</v>
      </c>
      <c r="B1220" s="18" t="s">
        <v>89</v>
      </c>
      <c r="C1220" s="18">
        <f t="shared" si="59"/>
        <v>3</v>
      </c>
      <c r="D1220" s="7">
        <v>2017</v>
      </c>
      <c r="E1220" s="7">
        <v>5</v>
      </c>
      <c r="F1220" s="18" t="s">
        <v>88</v>
      </c>
      <c r="G1220" s="7">
        <f t="shared" si="60"/>
        <v>2017</v>
      </c>
      <c r="H1220" s="7">
        <f t="shared" si="61"/>
        <v>5</v>
      </c>
    </row>
    <row r="1221" spans="1:8">
      <c r="A1221" s="49">
        <v>42859</v>
      </c>
      <c r="B1221" s="18" t="s">
        <v>89</v>
      </c>
      <c r="C1221" s="18">
        <f t="shared" si="59"/>
        <v>4</v>
      </c>
      <c r="D1221" s="7">
        <v>2017</v>
      </c>
      <c r="E1221" s="7">
        <v>5</v>
      </c>
      <c r="F1221" s="18" t="s">
        <v>88</v>
      </c>
      <c r="G1221" s="7">
        <f t="shared" si="60"/>
        <v>2017</v>
      </c>
      <c r="H1221" s="7">
        <f t="shared" si="61"/>
        <v>5</v>
      </c>
    </row>
    <row r="1222" spans="1:8">
      <c r="A1222" s="49">
        <v>42860</v>
      </c>
      <c r="B1222" s="18" t="s">
        <v>89</v>
      </c>
      <c r="C1222" s="18">
        <f t="shared" si="59"/>
        <v>5</v>
      </c>
      <c r="D1222" s="7">
        <v>2017</v>
      </c>
      <c r="E1222" s="7">
        <v>5</v>
      </c>
      <c r="F1222" s="18" t="s">
        <v>88</v>
      </c>
      <c r="G1222" s="7">
        <f t="shared" si="60"/>
        <v>2017</v>
      </c>
      <c r="H1222" s="7">
        <f t="shared" si="61"/>
        <v>5</v>
      </c>
    </row>
    <row r="1223" spans="1:8">
      <c r="A1223" s="49">
        <v>42861</v>
      </c>
      <c r="B1223" s="18" t="s">
        <v>90</v>
      </c>
      <c r="C1223" s="18">
        <f t="shared" si="59"/>
        <v>6</v>
      </c>
      <c r="D1223" s="7">
        <v>2017</v>
      </c>
      <c r="E1223" s="7">
        <v>5</v>
      </c>
      <c r="F1223" s="18" t="s">
        <v>88</v>
      </c>
      <c r="G1223" s="7">
        <f t="shared" si="60"/>
        <v>2017</v>
      </c>
      <c r="H1223" s="7">
        <f t="shared" si="61"/>
        <v>5</v>
      </c>
    </row>
    <row r="1224" spans="1:8">
      <c r="A1224" s="49">
        <v>42862</v>
      </c>
      <c r="B1224" s="18" t="s">
        <v>90</v>
      </c>
      <c r="C1224" s="18">
        <f t="shared" si="59"/>
        <v>7</v>
      </c>
      <c r="D1224" s="7">
        <v>2017</v>
      </c>
      <c r="E1224" s="7">
        <v>5</v>
      </c>
      <c r="F1224" s="18" t="s">
        <v>88</v>
      </c>
      <c r="G1224" s="7">
        <f t="shared" si="60"/>
        <v>2017</v>
      </c>
      <c r="H1224" s="7">
        <f t="shared" si="61"/>
        <v>5</v>
      </c>
    </row>
    <row r="1225" spans="1:8">
      <c r="A1225" s="49">
        <v>42863</v>
      </c>
      <c r="B1225" s="18" t="s">
        <v>89</v>
      </c>
      <c r="C1225" s="18">
        <f t="shared" si="59"/>
        <v>1</v>
      </c>
      <c r="D1225" s="7">
        <v>2017</v>
      </c>
      <c r="E1225" s="7">
        <v>5</v>
      </c>
      <c r="F1225" s="18" t="s">
        <v>88</v>
      </c>
      <c r="G1225" s="7">
        <f t="shared" si="60"/>
        <v>2017</v>
      </c>
      <c r="H1225" s="7">
        <f t="shared" si="61"/>
        <v>5</v>
      </c>
    </row>
    <row r="1226" spans="1:8">
      <c r="A1226" s="49">
        <v>42864</v>
      </c>
      <c r="B1226" s="18" t="s">
        <v>89</v>
      </c>
      <c r="C1226" s="18">
        <f t="shared" si="59"/>
        <v>2</v>
      </c>
      <c r="D1226" s="7">
        <v>2017</v>
      </c>
      <c r="E1226" s="7">
        <v>5</v>
      </c>
      <c r="F1226" s="18" t="s">
        <v>88</v>
      </c>
      <c r="G1226" s="7">
        <f t="shared" si="60"/>
        <v>2017</v>
      </c>
      <c r="H1226" s="7">
        <f t="shared" si="61"/>
        <v>5</v>
      </c>
    </row>
    <row r="1227" spans="1:8">
      <c r="A1227" s="49">
        <v>42865</v>
      </c>
      <c r="B1227" s="18" t="s">
        <v>89</v>
      </c>
      <c r="C1227" s="18">
        <f t="shared" si="59"/>
        <v>3</v>
      </c>
      <c r="D1227" s="7">
        <v>2017</v>
      </c>
      <c r="E1227" s="7">
        <v>5</v>
      </c>
      <c r="F1227" s="18" t="s">
        <v>88</v>
      </c>
      <c r="G1227" s="7">
        <f t="shared" si="60"/>
        <v>2017</v>
      </c>
      <c r="H1227" s="7">
        <f t="shared" si="61"/>
        <v>5</v>
      </c>
    </row>
    <row r="1228" spans="1:8">
      <c r="A1228" s="49">
        <v>42866</v>
      </c>
      <c r="B1228" s="18" t="s">
        <v>89</v>
      </c>
      <c r="C1228" s="18">
        <f t="shared" si="59"/>
        <v>4</v>
      </c>
      <c r="D1228" s="7">
        <v>2017</v>
      </c>
      <c r="E1228" s="7">
        <v>5</v>
      </c>
      <c r="F1228" s="18" t="s">
        <v>88</v>
      </c>
      <c r="G1228" s="7">
        <f t="shared" si="60"/>
        <v>2017</v>
      </c>
      <c r="H1228" s="7">
        <f t="shared" si="61"/>
        <v>5</v>
      </c>
    </row>
    <row r="1229" spans="1:8">
      <c r="A1229" s="49">
        <v>42867</v>
      </c>
      <c r="B1229" s="18" t="s">
        <v>89</v>
      </c>
      <c r="C1229" s="18">
        <f t="shared" si="59"/>
        <v>5</v>
      </c>
      <c r="D1229" s="7">
        <v>2017</v>
      </c>
      <c r="E1229" s="7">
        <v>5</v>
      </c>
      <c r="F1229" s="18" t="s">
        <v>88</v>
      </c>
      <c r="G1229" s="7">
        <f t="shared" si="60"/>
        <v>2017</v>
      </c>
      <c r="H1229" s="7">
        <f t="shared" si="61"/>
        <v>5</v>
      </c>
    </row>
    <row r="1230" spans="1:8">
      <c r="A1230" s="49">
        <v>42868</v>
      </c>
      <c r="B1230" s="18" t="s">
        <v>90</v>
      </c>
      <c r="C1230" s="18">
        <f t="shared" si="59"/>
        <v>6</v>
      </c>
      <c r="D1230" s="7">
        <v>2017</v>
      </c>
      <c r="E1230" s="7">
        <v>5</v>
      </c>
      <c r="F1230" s="18" t="s">
        <v>88</v>
      </c>
      <c r="G1230" s="7">
        <f t="shared" si="60"/>
        <v>2017</v>
      </c>
      <c r="H1230" s="7">
        <f t="shared" si="61"/>
        <v>5</v>
      </c>
    </row>
    <row r="1231" spans="1:8">
      <c r="A1231" s="49">
        <v>42869</v>
      </c>
      <c r="B1231" s="18" t="s">
        <v>90</v>
      </c>
      <c r="C1231" s="18">
        <f t="shared" si="59"/>
        <v>7</v>
      </c>
      <c r="D1231" s="7">
        <v>2017</v>
      </c>
      <c r="E1231" s="7">
        <v>5</v>
      </c>
      <c r="F1231" s="18" t="s">
        <v>88</v>
      </c>
      <c r="G1231" s="7">
        <f t="shared" si="60"/>
        <v>2017</v>
      </c>
      <c r="H1231" s="7">
        <f t="shared" si="61"/>
        <v>5</v>
      </c>
    </row>
    <row r="1232" spans="1:8">
      <c r="A1232" s="49">
        <v>42870</v>
      </c>
      <c r="B1232" s="18" t="s">
        <v>89</v>
      </c>
      <c r="C1232" s="18">
        <f t="shared" si="59"/>
        <v>1</v>
      </c>
      <c r="D1232" s="7">
        <v>2017</v>
      </c>
      <c r="E1232" s="7">
        <v>5</v>
      </c>
      <c r="F1232" s="18" t="s">
        <v>88</v>
      </c>
      <c r="G1232" s="7">
        <f t="shared" si="60"/>
        <v>2017</v>
      </c>
      <c r="H1232" s="7">
        <f t="shared" si="61"/>
        <v>5</v>
      </c>
    </row>
    <row r="1233" spans="1:8">
      <c r="A1233" s="49">
        <v>42871</v>
      </c>
      <c r="B1233" s="18" t="s">
        <v>89</v>
      </c>
      <c r="C1233" s="18">
        <f t="shared" si="59"/>
        <v>2</v>
      </c>
      <c r="D1233" s="7">
        <v>2017</v>
      </c>
      <c r="E1233" s="7">
        <v>5</v>
      </c>
      <c r="F1233" s="18" t="s">
        <v>88</v>
      </c>
      <c r="G1233" s="7">
        <f t="shared" si="60"/>
        <v>2017</v>
      </c>
      <c r="H1233" s="7">
        <f t="shared" si="61"/>
        <v>5</v>
      </c>
    </row>
    <row r="1234" spans="1:8">
      <c r="A1234" s="49">
        <v>42872</v>
      </c>
      <c r="B1234" s="18" t="s">
        <v>89</v>
      </c>
      <c r="C1234" s="18">
        <f t="shared" si="59"/>
        <v>3</v>
      </c>
      <c r="D1234" s="7">
        <v>2017</v>
      </c>
      <c r="E1234" s="7">
        <v>5</v>
      </c>
      <c r="F1234" s="18" t="s">
        <v>88</v>
      </c>
      <c r="G1234" s="7">
        <f t="shared" si="60"/>
        <v>2017</v>
      </c>
      <c r="H1234" s="7">
        <f t="shared" si="61"/>
        <v>5</v>
      </c>
    </row>
    <row r="1235" spans="1:8">
      <c r="A1235" s="49">
        <v>42873</v>
      </c>
      <c r="B1235" s="18" t="s">
        <v>89</v>
      </c>
      <c r="C1235" s="18">
        <f t="shared" si="59"/>
        <v>4</v>
      </c>
      <c r="D1235" s="7">
        <v>2017</v>
      </c>
      <c r="E1235" s="7">
        <v>5</v>
      </c>
      <c r="F1235" s="18" t="s">
        <v>88</v>
      </c>
      <c r="G1235" s="7">
        <f t="shared" si="60"/>
        <v>2017</v>
      </c>
      <c r="H1235" s="7">
        <f t="shared" si="61"/>
        <v>5</v>
      </c>
    </row>
    <row r="1236" spans="1:8">
      <c r="A1236" s="49">
        <v>42874</v>
      </c>
      <c r="B1236" s="18" t="s">
        <v>89</v>
      </c>
      <c r="C1236" s="18">
        <f t="shared" si="59"/>
        <v>5</v>
      </c>
      <c r="D1236" s="7">
        <v>2017</v>
      </c>
      <c r="E1236" s="7">
        <v>5</v>
      </c>
      <c r="F1236" s="18" t="s">
        <v>88</v>
      </c>
      <c r="G1236" s="7">
        <f t="shared" si="60"/>
        <v>2017</v>
      </c>
      <c r="H1236" s="7">
        <f t="shared" si="61"/>
        <v>5</v>
      </c>
    </row>
    <row r="1237" spans="1:8">
      <c r="A1237" s="49">
        <v>42875</v>
      </c>
      <c r="B1237" s="18" t="s">
        <v>90</v>
      </c>
      <c r="C1237" s="18">
        <f t="shared" si="59"/>
        <v>6</v>
      </c>
      <c r="D1237" s="7">
        <v>2017</v>
      </c>
      <c r="E1237" s="7">
        <v>5</v>
      </c>
      <c r="F1237" s="18" t="s">
        <v>88</v>
      </c>
      <c r="G1237" s="7">
        <f t="shared" si="60"/>
        <v>2017</v>
      </c>
      <c r="H1237" s="7">
        <f t="shared" si="61"/>
        <v>5</v>
      </c>
    </row>
    <row r="1238" spans="1:8">
      <c r="A1238" s="49">
        <v>42876</v>
      </c>
      <c r="B1238" s="18" t="s">
        <v>90</v>
      </c>
      <c r="C1238" s="18">
        <f t="shared" si="59"/>
        <v>7</v>
      </c>
      <c r="D1238" s="7">
        <v>2017</v>
      </c>
      <c r="E1238" s="7">
        <v>5</v>
      </c>
      <c r="F1238" s="18" t="s">
        <v>88</v>
      </c>
      <c r="G1238" s="7">
        <f t="shared" si="60"/>
        <v>2017</v>
      </c>
      <c r="H1238" s="7">
        <f t="shared" si="61"/>
        <v>5</v>
      </c>
    </row>
    <row r="1239" spans="1:8">
      <c r="A1239" s="49">
        <v>42877</v>
      </c>
      <c r="B1239" s="18" t="s">
        <v>89</v>
      </c>
      <c r="C1239" s="18">
        <f t="shared" si="59"/>
        <v>1</v>
      </c>
      <c r="D1239" s="7">
        <v>2017</v>
      </c>
      <c r="E1239" s="7">
        <v>5</v>
      </c>
      <c r="F1239" s="18" t="s">
        <v>88</v>
      </c>
      <c r="G1239" s="7">
        <f t="shared" si="60"/>
        <v>2017</v>
      </c>
      <c r="H1239" s="7">
        <f t="shared" si="61"/>
        <v>5</v>
      </c>
    </row>
    <row r="1240" spans="1:8">
      <c r="A1240" s="49">
        <v>42878</v>
      </c>
      <c r="B1240" s="18" t="s">
        <v>89</v>
      </c>
      <c r="C1240" s="18">
        <f t="shared" si="59"/>
        <v>2</v>
      </c>
      <c r="D1240" s="7">
        <v>2017</v>
      </c>
      <c r="E1240" s="7">
        <v>5</v>
      </c>
      <c r="F1240" s="18" t="s">
        <v>88</v>
      </c>
      <c r="G1240" s="7">
        <f t="shared" si="60"/>
        <v>2017</v>
      </c>
      <c r="H1240" s="7">
        <f t="shared" si="61"/>
        <v>5</v>
      </c>
    </row>
    <row r="1241" spans="1:8">
      <c r="A1241" s="49">
        <v>42879</v>
      </c>
      <c r="B1241" s="18" t="s">
        <v>89</v>
      </c>
      <c r="C1241" s="18">
        <f t="shared" si="59"/>
        <v>3</v>
      </c>
      <c r="D1241" s="7">
        <v>2017</v>
      </c>
      <c r="E1241" s="7">
        <v>5</v>
      </c>
      <c r="F1241" s="18" t="s">
        <v>94</v>
      </c>
      <c r="G1241" s="7">
        <f t="shared" si="60"/>
        <v>2017</v>
      </c>
      <c r="H1241" s="7">
        <f t="shared" si="61"/>
        <v>5</v>
      </c>
    </row>
    <row r="1242" spans="1:8">
      <c r="A1242" s="49">
        <v>42880</v>
      </c>
      <c r="B1242" s="18" t="s">
        <v>89</v>
      </c>
      <c r="C1242" s="18">
        <f t="shared" si="59"/>
        <v>4</v>
      </c>
      <c r="D1242" s="7">
        <v>2017</v>
      </c>
      <c r="E1242" s="7">
        <v>6</v>
      </c>
      <c r="F1242" s="18" t="s">
        <v>88</v>
      </c>
      <c r="G1242" s="7">
        <f t="shared" si="60"/>
        <v>2017</v>
      </c>
      <c r="H1242" s="7">
        <f t="shared" si="61"/>
        <v>5</v>
      </c>
    </row>
    <row r="1243" spans="1:8">
      <c r="A1243" s="49">
        <v>42881</v>
      </c>
      <c r="B1243" s="18" t="s">
        <v>89</v>
      </c>
      <c r="C1243" s="18">
        <f t="shared" si="59"/>
        <v>5</v>
      </c>
      <c r="D1243" s="7">
        <v>2017</v>
      </c>
      <c r="E1243" s="7">
        <v>6</v>
      </c>
      <c r="F1243" s="18" t="s">
        <v>88</v>
      </c>
      <c r="G1243" s="7">
        <f t="shared" si="60"/>
        <v>2017</v>
      </c>
      <c r="H1243" s="7">
        <f t="shared" si="61"/>
        <v>5</v>
      </c>
    </row>
    <row r="1244" spans="1:8">
      <c r="A1244" s="49">
        <v>42882</v>
      </c>
      <c r="B1244" s="18" t="s">
        <v>89</v>
      </c>
      <c r="C1244" s="18">
        <f t="shared" si="59"/>
        <v>6</v>
      </c>
      <c r="D1244" s="7">
        <v>2017</v>
      </c>
      <c r="E1244" s="7">
        <v>6</v>
      </c>
      <c r="F1244" s="18" t="s">
        <v>88</v>
      </c>
      <c r="G1244" s="7">
        <f t="shared" si="60"/>
        <v>2017</v>
      </c>
      <c r="H1244" s="7">
        <f t="shared" si="61"/>
        <v>5</v>
      </c>
    </row>
    <row r="1245" spans="1:8">
      <c r="A1245" s="49">
        <v>42883</v>
      </c>
      <c r="B1245" s="18" t="s">
        <v>90</v>
      </c>
      <c r="C1245" s="18">
        <f t="shared" si="59"/>
        <v>7</v>
      </c>
      <c r="D1245" s="7">
        <v>2017</v>
      </c>
      <c r="E1245" s="7">
        <v>6</v>
      </c>
      <c r="F1245" s="18" t="s">
        <v>88</v>
      </c>
      <c r="G1245" s="7">
        <f t="shared" si="60"/>
        <v>2017</v>
      </c>
      <c r="H1245" s="7">
        <f t="shared" si="61"/>
        <v>5</v>
      </c>
    </row>
    <row r="1246" spans="1:8">
      <c r="A1246" s="49">
        <v>42884</v>
      </c>
      <c r="B1246" s="18" t="s">
        <v>90</v>
      </c>
      <c r="C1246" s="18">
        <f t="shared" si="59"/>
        <v>1</v>
      </c>
      <c r="D1246" s="7">
        <v>2017</v>
      </c>
      <c r="E1246" s="7">
        <v>6</v>
      </c>
      <c r="F1246" s="18" t="s">
        <v>88</v>
      </c>
      <c r="G1246" s="7">
        <f t="shared" si="60"/>
        <v>2017</v>
      </c>
      <c r="H1246" s="7">
        <f t="shared" si="61"/>
        <v>5</v>
      </c>
    </row>
    <row r="1247" spans="1:8">
      <c r="A1247" s="49">
        <v>42885</v>
      </c>
      <c r="B1247" s="18" t="s">
        <v>87</v>
      </c>
      <c r="C1247" s="18">
        <f t="shared" si="59"/>
        <v>2</v>
      </c>
      <c r="D1247" s="7">
        <v>2017</v>
      </c>
      <c r="E1247" s="7">
        <v>6</v>
      </c>
      <c r="F1247" s="18" t="s">
        <v>88</v>
      </c>
      <c r="G1247" s="7">
        <f t="shared" si="60"/>
        <v>2017</v>
      </c>
      <c r="H1247" s="7">
        <f t="shared" si="61"/>
        <v>5</v>
      </c>
    </row>
    <row r="1248" spans="1:8">
      <c r="A1248" s="49">
        <v>42886</v>
      </c>
      <c r="B1248" s="18" t="s">
        <v>89</v>
      </c>
      <c r="C1248" s="18">
        <f t="shared" si="59"/>
        <v>3</v>
      </c>
      <c r="D1248" s="7">
        <v>2017</v>
      </c>
      <c r="E1248" s="7">
        <v>6</v>
      </c>
      <c r="F1248" s="18" t="s">
        <v>88</v>
      </c>
      <c r="G1248" s="7">
        <f t="shared" si="60"/>
        <v>2017</v>
      </c>
      <c r="H1248" s="7">
        <f t="shared" si="61"/>
        <v>5</v>
      </c>
    </row>
    <row r="1249" spans="1:8">
      <c r="A1249" s="49">
        <v>42887</v>
      </c>
      <c r="B1249" s="18" t="s">
        <v>89</v>
      </c>
      <c r="C1249" s="18">
        <f t="shared" si="59"/>
        <v>4</v>
      </c>
      <c r="D1249" s="7">
        <v>2017</v>
      </c>
      <c r="E1249" s="7">
        <v>6</v>
      </c>
      <c r="F1249" s="18" t="s">
        <v>88</v>
      </c>
      <c r="G1249" s="7">
        <f t="shared" si="60"/>
        <v>2017</v>
      </c>
      <c r="H1249" s="7">
        <f t="shared" si="61"/>
        <v>6</v>
      </c>
    </row>
    <row r="1250" spans="1:8">
      <c r="A1250" s="49">
        <v>42888</v>
      </c>
      <c r="B1250" s="18" t="s">
        <v>89</v>
      </c>
      <c r="C1250" s="18">
        <f t="shared" si="59"/>
        <v>5</v>
      </c>
      <c r="D1250" s="7">
        <v>2017</v>
      </c>
      <c r="E1250" s="7">
        <v>6</v>
      </c>
      <c r="F1250" s="18" t="s">
        <v>88</v>
      </c>
      <c r="G1250" s="7">
        <f t="shared" si="60"/>
        <v>2017</v>
      </c>
      <c r="H1250" s="7">
        <f t="shared" si="61"/>
        <v>6</v>
      </c>
    </row>
    <row r="1251" spans="1:8">
      <c r="A1251" s="49">
        <v>42889</v>
      </c>
      <c r="B1251" s="18" t="s">
        <v>90</v>
      </c>
      <c r="C1251" s="18">
        <f t="shared" si="59"/>
        <v>6</v>
      </c>
      <c r="D1251" s="7">
        <v>2017</v>
      </c>
      <c r="E1251" s="7">
        <v>6</v>
      </c>
      <c r="F1251" s="18" t="s">
        <v>88</v>
      </c>
      <c r="G1251" s="7">
        <f t="shared" si="60"/>
        <v>2017</v>
      </c>
      <c r="H1251" s="7">
        <f t="shared" si="61"/>
        <v>6</v>
      </c>
    </row>
    <row r="1252" spans="1:8">
      <c r="A1252" s="49">
        <v>42890</v>
      </c>
      <c r="B1252" s="18" t="s">
        <v>90</v>
      </c>
      <c r="C1252" s="18">
        <f t="shared" si="59"/>
        <v>7</v>
      </c>
      <c r="D1252" s="7">
        <v>2017</v>
      </c>
      <c r="E1252" s="7">
        <v>6</v>
      </c>
      <c r="F1252" s="18" t="s">
        <v>88</v>
      </c>
      <c r="G1252" s="7">
        <f t="shared" si="60"/>
        <v>2017</v>
      </c>
      <c r="H1252" s="7">
        <f t="shared" si="61"/>
        <v>6</v>
      </c>
    </row>
    <row r="1253" spans="1:8">
      <c r="A1253" s="49">
        <v>42891</v>
      </c>
      <c r="B1253" s="18" t="s">
        <v>89</v>
      </c>
      <c r="C1253" s="18">
        <f t="shared" si="59"/>
        <v>1</v>
      </c>
      <c r="D1253" s="7">
        <v>2017</v>
      </c>
      <c r="E1253" s="7">
        <v>6</v>
      </c>
      <c r="F1253" s="18" t="s">
        <v>88</v>
      </c>
      <c r="G1253" s="7">
        <f t="shared" si="60"/>
        <v>2017</v>
      </c>
      <c r="H1253" s="7">
        <f t="shared" si="61"/>
        <v>6</v>
      </c>
    </row>
    <row r="1254" spans="1:8">
      <c r="A1254" s="49">
        <v>42892</v>
      </c>
      <c r="B1254" s="18" t="s">
        <v>89</v>
      </c>
      <c r="C1254" s="18">
        <f t="shared" si="59"/>
        <v>2</v>
      </c>
      <c r="D1254" s="7">
        <v>2017</v>
      </c>
      <c r="E1254" s="7">
        <v>6</v>
      </c>
      <c r="F1254" s="18" t="s">
        <v>88</v>
      </c>
      <c r="G1254" s="7">
        <f t="shared" si="60"/>
        <v>2017</v>
      </c>
      <c r="H1254" s="7">
        <f t="shared" si="61"/>
        <v>6</v>
      </c>
    </row>
    <row r="1255" spans="1:8">
      <c r="A1255" s="49">
        <v>42893</v>
      </c>
      <c r="B1255" s="18" t="s">
        <v>89</v>
      </c>
      <c r="C1255" s="18">
        <f t="shared" si="59"/>
        <v>3</v>
      </c>
      <c r="D1255" s="7">
        <v>2017</v>
      </c>
      <c r="E1255" s="7">
        <v>6</v>
      </c>
      <c r="F1255" s="18" t="s">
        <v>88</v>
      </c>
      <c r="G1255" s="7">
        <f t="shared" si="60"/>
        <v>2017</v>
      </c>
      <c r="H1255" s="7">
        <f t="shared" si="61"/>
        <v>6</v>
      </c>
    </row>
    <row r="1256" spans="1:8">
      <c r="A1256" s="49">
        <v>42894</v>
      </c>
      <c r="B1256" s="18" t="s">
        <v>89</v>
      </c>
      <c r="C1256" s="18">
        <f t="shared" si="59"/>
        <v>4</v>
      </c>
      <c r="D1256" s="7">
        <v>2017</v>
      </c>
      <c r="E1256" s="7">
        <v>6</v>
      </c>
      <c r="F1256" s="18" t="s">
        <v>88</v>
      </c>
      <c r="G1256" s="7">
        <f t="shared" si="60"/>
        <v>2017</v>
      </c>
      <c r="H1256" s="7">
        <f t="shared" si="61"/>
        <v>6</v>
      </c>
    </row>
    <row r="1257" spans="1:8">
      <c r="A1257" s="49">
        <v>42895</v>
      </c>
      <c r="B1257" s="18" t="s">
        <v>89</v>
      </c>
      <c r="C1257" s="18">
        <f t="shared" si="59"/>
        <v>5</v>
      </c>
      <c r="D1257" s="7">
        <v>2017</v>
      </c>
      <c r="E1257" s="7">
        <v>6</v>
      </c>
      <c r="F1257" s="18" t="s">
        <v>88</v>
      </c>
      <c r="G1257" s="7">
        <f t="shared" si="60"/>
        <v>2017</v>
      </c>
      <c r="H1257" s="7">
        <f t="shared" si="61"/>
        <v>6</v>
      </c>
    </row>
    <row r="1258" spans="1:8">
      <c r="A1258" s="49">
        <v>42896</v>
      </c>
      <c r="B1258" s="18" t="s">
        <v>90</v>
      </c>
      <c r="C1258" s="18">
        <f t="shared" si="59"/>
        <v>6</v>
      </c>
      <c r="D1258" s="7">
        <v>2017</v>
      </c>
      <c r="E1258" s="7">
        <v>6</v>
      </c>
      <c r="F1258" s="18" t="s">
        <v>88</v>
      </c>
      <c r="G1258" s="7">
        <f t="shared" si="60"/>
        <v>2017</v>
      </c>
      <c r="H1258" s="7">
        <f t="shared" si="61"/>
        <v>6</v>
      </c>
    </row>
    <row r="1259" spans="1:8">
      <c r="A1259" s="49">
        <v>42897</v>
      </c>
      <c r="B1259" s="18" t="s">
        <v>90</v>
      </c>
      <c r="C1259" s="18">
        <f t="shared" si="59"/>
        <v>7</v>
      </c>
      <c r="D1259" s="7">
        <v>2017</v>
      </c>
      <c r="E1259" s="7">
        <v>6</v>
      </c>
      <c r="F1259" s="18" t="s">
        <v>88</v>
      </c>
      <c r="G1259" s="7">
        <f t="shared" si="60"/>
        <v>2017</v>
      </c>
      <c r="H1259" s="7">
        <f t="shared" si="61"/>
        <v>6</v>
      </c>
    </row>
    <row r="1260" spans="1:8">
      <c r="A1260" s="49">
        <v>42898</v>
      </c>
      <c r="B1260" s="18" t="s">
        <v>89</v>
      </c>
      <c r="C1260" s="18">
        <f t="shared" si="59"/>
        <v>1</v>
      </c>
      <c r="D1260" s="7">
        <v>2017</v>
      </c>
      <c r="E1260" s="7">
        <v>6</v>
      </c>
      <c r="F1260" s="18" t="s">
        <v>88</v>
      </c>
      <c r="G1260" s="7">
        <f t="shared" si="60"/>
        <v>2017</v>
      </c>
      <c r="H1260" s="7">
        <f t="shared" si="61"/>
        <v>6</v>
      </c>
    </row>
    <row r="1261" spans="1:8">
      <c r="A1261" s="49">
        <v>42899</v>
      </c>
      <c r="B1261" s="18" t="s">
        <v>89</v>
      </c>
      <c r="C1261" s="18">
        <f t="shared" si="59"/>
        <v>2</v>
      </c>
      <c r="D1261" s="7">
        <v>2017</v>
      </c>
      <c r="E1261" s="7">
        <v>6</v>
      </c>
      <c r="F1261" s="18" t="s">
        <v>88</v>
      </c>
      <c r="G1261" s="7">
        <f t="shared" si="60"/>
        <v>2017</v>
      </c>
      <c r="H1261" s="7">
        <f t="shared" si="61"/>
        <v>6</v>
      </c>
    </row>
    <row r="1262" spans="1:8">
      <c r="A1262" s="49">
        <v>42900</v>
      </c>
      <c r="B1262" s="18" t="s">
        <v>89</v>
      </c>
      <c r="C1262" s="18">
        <f t="shared" si="59"/>
        <v>3</v>
      </c>
      <c r="D1262" s="7">
        <v>2017</v>
      </c>
      <c r="E1262" s="7">
        <v>6</v>
      </c>
      <c r="F1262" s="18" t="s">
        <v>88</v>
      </c>
      <c r="G1262" s="7">
        <f t="shared" si="60"/>
        <v>2017</v>
      </c>
      <c r="H1262" s="7">
        <f t="shared" si="61"/>
        <v>6</v>
      </c>
    </row>
    <row r="1263" spans="1:8">
      <c r="A1263" s="49">
        <v>42901</v>
      </c>
      <c r="B1263" s="18" t="s">
        <v>89</v>
      </c>
      <c r="C1263" s="18">
        <f t="shared" si="59"/>
        <v>4</v>
      </c>
      <c r="D1263" s="7">
        <v>2017</v>
      </c>
      <c r="E1263" s="7">
        <v>6</v>
      </c>
      <c r="F1263" s="18" t="s">
        <v>88</v>
      </c>
      <c r="G1263" s="7">
        <f t="shared" si="60"/>
        <v>2017</v>
      </c>
      <c r="H1263" s="7">
        <f t="shared" si="61"/>
        <v>6</v>
      </c>
    </row>
    <row r="1264" spans="1:8">
      <c r="A1264" s="49">
        <v>42902</v>
      </c>
      <c r="B1264" s="18" t="s">
        <v>89</v>
      </c>
      <c r="C1264" s="18">
        <f t="shared" si="59"/>
        <v>5</v>
      </c>
      <c r="D1264" s="7">
        <v>2017</v>
      </c>
      <c r="E1264" s="7">
        <v>6</v>
      </c>
      <c r="F1264" s="18" t="s">
        <v>88</v>
      </c>
      <c r="G1264" s="7">
        <f t="shared" si="60"/>
        <v>2017</v>
      </c>
      <c r="H1264" s="7">
        <f t="shared" si="61"/>
        <v>6</v>
      </c>
    </row>
    <row r="1265" spans="1:8">
      <c r="A1265" s="49">
        <v>42903</v>
      </c>
      <c r="B1265" s="18" t="s">
        <v>90</v>
      </c>
      <c r="C1265" s="18">
        <f t="shared" si="59"/>
        <v>6</v>
      </c>
      <c r="D1265" s="7">
        <v>2017</v>
      </c>
      <c r="E1265" s="7">
        <v>6</v>
      </c>
      <c r="F1265" s="18" t="s">
        <v>88</v>
      </c>
      <c r="G1265" s="7">
        <f t="shared" si="60"/>
        <v>2017</v>
      </c>
      <c r="H1265" s="7">
        <f t="shared" si="61"/>
        <v>6</v>
      </c>
    </row>
    <row r="1266" spans="1:8">
      <c r="A1266" s="49">
        <v>42904</v>
      </c>
      <c r="B1266" s="18" t="s">
        <v>90</v>
      </c>
      <c r="C1266" s="18">
        <f t="shared" si="59"/>
        <v>7</v>
      </c>
      <c r="D1266" s="7">
        <v>2017</v>
      </c>
      <c r="E1266" s="7">
        <v>6</v>
      </c>
      <c r="F1266" s="18" t="s">
        <v>88</v>
      </c>
      <c r="G1266" s="7">
        <f t="shared" si="60"/>
        <v>2017</v>
      </c>
      <c r="H1266" s="7">
        <f t="shared" si="61"/>
        <v>6</v>
      </c>
    </row>
    <row r="1267" spans="1:8">
      <c r="A1267" s="49">
        <v>42905</v>
      </c>
      <c r="B1267" s="18" t="s">
        <v>89</v>
      </c>
      <c r="C1267" s="18">
        <f t="shared" si="59"/>
        <v>1</v>
      </c>
      <c r="D1267" s="7">
        <v>2017</v>
      </c>
      <c r="E1267" s="7">
        <v>6</v>
      </c>
      <c r="F1267" s="18" t="s">
        <v>88</v>
      </c>
      <c r="G1267" s="7">
        <f t="shared" si="60"/>
        <v>2017</v>
      </c>
      <c r="H1267" s="7">
        <f t="shared" si="61"/>
        <v>6</v>
      </c>
    </row>
    <row r="1268" spans="1:8">
      <c r="A1268" s="49">
        <v>42906</v>
      </c>
      <c r="B1268" s="18" t="s">
        <v>89</v>
      </c>
      <c r="C1268" s="18">
        <f t="shared" si="59"/>
        <v>2</v>
      </c>
      <c r="D1268" s="7">
        <v>2017</v>
      </c>
      <c r="E1268" s="7">
        <v>6</v>
      </c>
      <c r="F1268" s="18" t="s">
        <v>88</v>
      </c>
      <c r="G1268" s="7">
        <f t="shared" si="60"/>
        <v>2017</v>
      </c>
      <c r="H1268" s="7">
        <f t="shared" si="61"/>
        <v>6</v>
      </c>
    </row>
    <row r="1269" spans="1:8">
      <c r="A1269" s="49">
        <v>42907</v>
      </c>
      <c r="B1269" s="18" t="s">
        <v>89</v>
      </c>
      <c r="C1269" s="18">
        <f t="shared" si="59"/>
        <v>3</v>
      </c>
      <c r="D1269" s="7">
        <v>2017</v>
      </c>
      <c r="E1269" s="7">
        <v>6</v>
      </c>
      <c r="F1269" s="18" t="s">
        <v>88</v>
      </c>
      <c r="G1269" s="7">
        <f t="shared" si="60"/>
        <v>2017</v>
      </c>
      <c r="H1269" s="7">
        <f t="shared" si="61"/>
        <v>6</v>
      </c>
    </row>
    <row r="1270" spans="1:8">
      <c r="A1270" s="49">
        <v>42908</v>
      </c>
      <c r="B1270" s="18" t="s">
        <v>89</v>
      </c>
      <c r="C1270" s="18">
        <f t="shared" si="59"/>
        <v>4</v>
      </c>
      <c r="D1270" s="7">
        <v>2017</v>
      </c>
      <c r="E1270" s="7">
        <v>6</v>
      </c>
      <c r="F1270" s="18" t="s">
        <v>88</v>
      </c>
      <c r="G1270" s="7">
        <f t="shared" si="60"/>
        <v>2017</v>
      </c>
      <c r="H1270" s="7">
        <f t="shared" si="61"/>
        <v>6</v>
      </c>
    </row>
    <row r="1271" spans="1:8">
      <c r="A1271" s="49">
        <v>42909</v>
      </c>
      <c r="B1271" s="18" t="s">
        <v>89</v>
      </c>
      <c r="C1271" s="18">
        <f t="shared" si="59"/>
        <v>5</v>
      </c>
      <c r="D1271" s="7">
        <v>2017</v>
      </c>
      <c r="E1271" s="7">
        <v>6</v>
      </c>
      <c r="F1271" s="18" t="s">
        <v>88</v>
      </c>
      <c r="G1271" s="7">
        <f t="shared" si="60"/>
        <v>2017</v>
      </c>
      <c r="H1271" s="7">
        <f t="shared" si="61"/>
        <v>6</v>
      </c>
    </row>
    <row r="1272" spans="1:8">
      <c r="A1272" s="49">
        <v>42910</v>
      </c>
      <c r="B1272" s="18" t="s">
        <v>90</v>
      </c>
      <c r="C1272" s="18">
        <f t="shared" si="59"/>
        <v>6</v>
      </c>
      <c r="D1272" s="7">
        <v>2017</v>
      </c>
      <c r="E1272" s="7">
        <v>6</v>
      </c>
      <c r="F1272" s="18" t="s">
        <v>88</v>
      </c>
      <c r="G1272" s="7">
        <f t="shared" si="60"/>
        <v>2017</v>
      </c>
      <c r="H1272" s="7">
        <f t="shared" si="61"/>
        <v>6</v>
      </c>
    </row>
    <row r="1273" spans="1:8">
      <c r="A1273" s="49">
        <v>42911</v>
      </c>
      <c r="B1273" s="18" t="s">
        <v>90</v>
      </c>
      <c r="C1273" s="18">
        <f t="shared" si="59"/>
        <v>7</v>
      </c>
      <c r="D1273" s="7">
        <v>2017</v>
      </c>
      <c r="E1273" s="7">
        <v>6</v>
      </c>
      <c r="F1273" s="18" t="s">
        <v>88</v>
      </c>
      <c r="G1273" s="7">
        <f t="shared" si="60"/>
        <v>2017</v>
      </c>
      <c r="H1273" s="7">
        <f t="shared" si="61"/>
        <v>6</v>
      </c>
    </row>
    <row r="1274" spans="1:8">
      <c r="A1274" s="49">
        <v>42912</v>
      </c>
      <c r="B1274" s="18" t="s">
        <v>89</v>
      </c>
      <c r="C1274" s="18">
        <f t="shared" si="59"/>
        <v>1</v>
      </c>
      <c r="D1274" s="7">
        <v>2017</v>
      </c>
      <c r="E1274" s="7">
        <v>7</v>
      </c>
      <c r="F1274" s="18" t="s">
        <v>94</v>
      </c>
      <c r="G1274" s="7">
        <f t="shared" si="60"/>
        <v>2017</v>
      </c>
      <c r="H1274" s="7">
        <f t="shared" si="61"/>
        <v>6</v>
      </c>
    </row>
    <row r="1275" spans="1:8">
      <c r="A1275" s="49">
        <v>42913</v>
      </c>
      <c r="B1275" s="18" t="s">
        <v>89</v>
      </c>
      <c r="C1275" s="18">
        <f t="shared" si="59"/>
        <v>2</v>
      </c>
      <c r="D1275" s="7">
        <v>2017</v>
      </c>
      <c r="E1275" s="7">
        <v>7</v>
      </c>
      <c r="F1275" s="18" t="s">
        <v>88</v>
      </c>
      <c r="G1275" s="7">
        <f t="shared" si="60"/>
        <v>2017</v>
      </c>
      <c r="H1275" s="7">
        <f t="shared" si="61"/>
        <v>6</v>
      </c>
    </row>
    <row r="1276" spans="1:8">
      <c r="A1276" s="49">
        <v>42914</v>
      </c>
      <c r="B1276" s="18" t="s">
        <v>89</v>
      </c>
      <c r="C1276" s="18">
        <f t="shared" si="59"/>
        <v>3</v>
      </c>
      <c r="D1276" s="7">
        <v>2017</v>
      </c>
      <c r="E1276" s="7">
        <v>7</v>
      </c>
      <c r="F1276" s="18" t="s">
        <v>88</v>
      </c>
      <c r="G1276" s="7">
        <f t="shared" si="60"/>
        <v>2017</v>
      </c>
      <c r="H1276" s="7">
        <f t="shared" si="61"/>
        <v>6</v>
      </c>
    </row>
    <row r="1277" spans="1:8">
      <c r="A1277" s="49">
        <v>42915</v>
      </c>
      <c r="B1277" s="18" t="s">
        <v>89</v>
      </c>
      <c r="C1277" s="18">
        <f t="shared" si="59"/>
        <v>4</v>
      </c>
      <c r="D1277" s="7">
        <v>2017</v>
      </c>
      <c r="E1277" s="7">
        <v>7</v>
      </c>
      <c r="F1277" s="18" t="s">
        <v>88</v>
      </c>
      <c r="G1277" s="7">
        <f t="shared" si="60"/>
        <v>2017</v>
      </c>
      <c r="H1277" s="7">
        <f t="shared" si="61"/>
        <v>6</v>
      </c>
    </row>
    <row r="1278" spans="1:8">
      <c r="A1278" s="49">
        <v>42916</v>
      </c>
      <c r="B1278" s="18" t="s">
        <v>89</v>
      </c>
      <c r="C1278" s="18">
        <f t="shared" si="59"/>
        <v>5</v>
      </c>
      <c r="D1278" s="7">
        <v>2017</v>
      </c>
      <c r="E1278" s="7">
        <v>7</v>
      </c>
      <c r="F1278" s="18" t="s">
        <v>88</v>
      </c>
      <c r="G1278" s="7">
        <f t="shared" si="60"/>
        <v>2017</v>
      </c>
      <c r="H1278" s="7">
        <f t="shared" si="61"/>
        <v>6</v>
      </c>
    </row>
    <row r="1279" spans="1:8">
      <c r="A1279" s="49">
        <v>42917</v>
      </c>
      <c r="B1279" s="18" t="s">
        <v>90</v>
      </c>
      <c r="C1279" s="18">
        <f t="shared" si="59"/>
        <v>6</v>
      </c>
      <c r="D1279" s="7">
        <v>2017</v>
      </c>
      <c r="E1279" s="7">
        <v>7</v>
      </c>
      <c r="F1279" s="18" t="s">
        <v>88</v>
      </c>
      <c r="G1279" s="7">
        <f t="shared" si="60"/>
        <v>2017</v>
      </c>
      <c r="H1279" s="7">
        <f t="shared" si="61"/>
        <v>7</v>
      </c>
    </row>
    <row r="1280" spans="1:8">
      <c r="A1280" s="49">
        <v>42918</v>
      </c>
      <c r="B1280" s="18" t="s">
        <v>90</v>
      </c>
      <c r="C1280" s="18">
        <f t="shared" si="59"/>
        <v>7</v>
      </c>
      <c r="D1280" s="7">
        <v>2017</v>
      </c>
      <c r="E1280" s="7">
        <v>7</v>
      </c>
      <c r="F1280" s="18" t="s">
        <v>88</v>
      </c>
      <c r="G1280" s="7">
        <f t="shared" si="60"/>
        <v>2017</v>
      </c>
      <c r="H1280" s="7">
        <f t="shared" si="61"/>
        <v>7</v>
      </c>
    </row>
    <row r="1281" spans="1:8">
      <c r="A1281" s="49">
        <v>42919</v>
      </c>
      <c r="B1281" s="18" t="s">
        <v>89</v>
      </c>
      <c r="C1281" s="18">
        <f t="shared" si="59"/>
        <v>1</v>
      </c>
      <c r="D1281" s="7">
        <v>2017</v>
      </c>
      <c r="E1281" s="7">
        <v>7</v>
      </c>
      <c r="F1281" s="18" t="s">
        <v>88</v>
      </c>
      <c r="G1281" s="7">
        <f t="shared" si="60"/>
        <v>2017</v>
      </c>
      <c r="H1281" s="7">
        <f t="shared" si="61"/>
        <v>7</v>
      </c>
    </row>
    <row r="1282" spans="1:8">
      <c r="A1282" s="49">
        <v>42920</v>
      </c>
      <c r="B1282" s="18" t="s">
        <v>89</v>
      </c>
      <c r="C1282" s="18">
        <f t="shared" ref="C1282:C1345" si="62">WEEKDAY(A1282,2)</f>
        <v>2</v>
      </c>
      <c r="D1282" s="7">
        <v>2017</v>
      </c>
      <c r="E1282" s="7">
        <v>7</v>
      </c>
      <c r="F1282" s="18" t="s">
        <v>88</v>
      </c>
      <c r="G1282" s="7">
        <f t="shared" ref="G1282:G1345" si="63">YEAR(A1282)</f>
        <v>2017</v>
      </c>
      <c r="H1282" s="7">
        <f t="shared" ref="H1282:H1345" si="64">MONTH(A1282)</f>
        <v>7</v>
      </c>
    </row>
    <row r="1283" spans="1:8">
      <c r="A1283" s="49">
        <v>42921</v>
      </c>
      <c r="B1283" s="18" t="s">
        <v>89</v>
      </c>
      <c r="C1283" s="18">
        <f t="shared" si="62"/>
        <v>3</v>
      </c>
      <c r="D1283" s="7">
        <v>2017</v>
      </c>
      <c r="E1283" s="7">
        <v>7</v>
      </c>
      <c r="F1283" s="18" t="s">
        <v>88</v>
      </c>
      <c r="G1283" s="7">
        <f t="shared" si="63"/>
        <v>2017</v>
      </c>
      <c r="H1283" s="7">
        <f t="shared" si="64"/>
        <v>7</v>
      </c>
    </row>
    <row r="1284" spans="1:8">
      <c r="A1284" s="49">
        <v>42922</v>
      </c>
      <c r="B1284" s="18" t="s">
        <v>89</v>
      </c>
      <c r="C1284" s="18">
        <f t="shared" si="62"/>
        <v>4</v>
      </c>
      <c r="D1284" s="7">
        <v>2017</v>
      </c>
      <c r="E1284" s="7">
        <v>7</v>
      </c>
      <c r="F1284" s="18" t="s">
        <v>88</v>
      </c>
      <c r="G1284" s="7">
        <f t="shared" si="63"/>
        <v>2017</v>
      </c>
      <c r="H1284" s="7">
        <f t="shared" si="64"/>
        <v>7</v>
      </c>
    </row>
    <row r="1285" spans="1:8">
      <c r="A1285" s="49">
        <v>42923</v>
      </c>
      <c r="B1285" s="18" t="s">
        <v>89</v>
      </c>
      <c r="C1285" s="18">
        <f t="shared" si="62"/>
        <v>5</v>
      </c>
      <c r="D1285" s="7">
        <v>2017</v>
      </c>
      <c r="E1285" s="7">
        <v>7</v>
      </c>
      <c r="F1285" s="18" t="s">
        <v>88</v>
      </c>
      <c r="G1285" s="7">
        <f t="shared" si="63"/>
        <v>2017</v>
      </c>
      <c r="H1285" s="7">
        <f t="shared" si="64"/>
        <v>7</v>
      </c>
    </row>
    <row r="1286" spans="1:8">
      <c r="A1286" s="49">
        <v>42924</v>
      </c>
      <c r="B1286" s="18" t="s">
        <v>90</v>
      </c>
      <c r="C1286" s="18">
        <f t="shared" si="62"/>
        <v>6</v>
      </c>
      <c r="D1286" s="7">
        <v>2017</v>
      </c>
      <c r="E1286" s="7">
        <v>7</v>
      </c>
      <c r="F1286" s="18" t="s">
        <v>88</v>
      </c>
      <c r="G1286" s="7">
        <f t="shared" si="63"/>
        <v>2017</v>
      </c>
      <c r="H1286" s="7">
        <f t="shared" si="64"/>
        <v>7</v>
      </c>
    </row>
    <row r="1287" spans="1:8">
      <c r="A1287" s="49">
        <v>42925</v>
      </c>
      <c r="B1287" s="18" t="s">
        <v>90</v>
      </c>
      <c r="C1287" s="18">
        <f t="shared" si="62"/>
        <v>7</v>
      </c>
      <c r="D1287" s="7">
        <v>2017</v>
      </c>
      <c r="E1287" s="7">
        <v>7</v>
      </c>
      <c r="F1287" s="18" t="s">
        <v>88</v>
      </c>
      <c r="G1287" s="7">
        <f t="shared" si="63"/>
        <v>2017</v>
      </c>
      <c r="H1287" s="7">
        <f t="shared" si="64"/>
        <v>7</v>
      </c>
    </row>
    <row r="1288" spans="1:8">
      <c r="A1288" s="49">
        <v>42926</v>
      </c>
      <c r="B1288" s="18" t="s">
        <v>89</v>
      </c>
      <c r="C1288" s="18">
        <f t="shared" si="62"/>
        <v>1</v>
      </c>
      <c r="D1288" s="7">
        <v>2017</v>
      </c>
      <c r="E1288" s="7">
        <v>7</v>
      </c>
      <c r="F1288" s="18" t="s">
        <v>88</v>
      </c>
      <c r="G1288" s="7">
        <f t="shared" si="63"/>
        <v>2017</v>
      </c>
      <c r="H1288" s="7">
        <f t="shared" si="64"/>
        <v>7</v>
      </c>
    </row>
    <row r="1289" spans="1:8">
      <c r="A1289" s="49">
        <v>42927</v>
      </c>
      <c r="B1289" s="18" t="s">
        <v>89</v>
      </c>
      <c r="C1289" s="18">
        <f t="shared" si="62"/>
        <v>2</v>
      </c>
      <c r="D1289" s="7">
        <v>2017</v>
      </c>
      <c r="E1289" s="7">
        <v>7</v>
      </c>
      <c r="F1289" s="18" t="s">
        <v>88</v>
      </c>
      <c r="G1289" s="7">
        <f t="shared" si="63"/>
        <v>2017</v>
      </c>
      <c r="H1289" s="7">
        <f t="shared" si="64"/>
        <v>7</v>
      </c>
    </row>
    <row r="1290" spans="1:8">
      <c r="A1290" s="49">
        <v>42928</v>
      </c>
      <c r="B1290" s="18" t="s">
        <v>89</v>
      </c>
      <c r="C1290" s="18">
        <f t="shared" si="62"/>
        <v>3</v>
      </c>
      <c r="D1290" s="7">
        <v>2017</v>
      </c>
      <c r="E1290" s="7">
        <v>7</v>
      </c>
      <c r="F1290" s="18" t="s">
        <v>88</v>
      </c>
      <c r="G1290" s="7">
        <f t="shared" si="63"/>
        <v>2017</v>
      </c>
      <c r="H1290" s="7">
        <f t="shared" si="64"/>
        <v>7</v>
      </c>
    </row>
    <row r="1291" spans="1:8">
      <c r="A1291" s="49">
        <v>42929</v>
      </c>
      <c r="B1291" s="18" t="s">
        <v>89</v>
      </c>
      <c r="C1291" s="18">
        <f t="shared" si="62"/>
        <v>4</v>
      </c>
      <c r="D1291" s="7">
        <v>2017</v>
      </c>
      <c r="E1291" s="7">
        <v>7</v>
      </c>
      <c r="F1291" s="18" t="s">
        <v>88</v>
      </c>
      <c r="G1291" s="7">
        <f t="shared" si="63"/>
        <v>2017</v>
      </c>
      <c r="H1291" s="7">
        <f t="shared" si="64"/>
        <v>7</v>
      </c>
    </row>
    <row r="1292" spans="1:8">
      <c r="A1292" s="49">
        <v>42930</v>
      </c>
      <c r="B1292" s="18" t="s">
        <v>89</v>
      </c>
      <c r="C1292" s="18">
        <f t="shared" si="62"/>
        <v>5</v>
      </c>
      <c r="D1292" s="7">
        <v>2017</v>
      </c>
      <c r="E1292" s="7">
        <v>7</v>
      </c>
      <c r="F1292" s="18" t="s">
        <v>88</v>
      </c>
      <c r="G1292" s="7">
        <f t="shared" si="63"/>
        <v>2017</v>
      </c>
      <c r="H1292" s="7">
        <f t="shared" si="64"/>
        <v>7</v>
      </c>
    </row>
    <row r="1293" spans="1:8">
      <c r="A1293" s="49">
        <v>42931</v>
      </c>
      <c r="B1293" s="18" t="s">
        <v>90</v>
      </c>
      <c r="C1293" s="18">
        <f t="shared" si="62"/>
        <v>6</v>
      </c>
      <c r="D1293" s="7">
        <v>2017</v>
      </c>
      <c r="E1293" s="7">
        <v>7</v>
      </c>
      <c r="F1293" s="18" t="s">
        <v>88</v>
      </c>
      <c r="G1293" s="7">
        <f t="shared" si="63"/>
        <v>2017</v>
      </c>
      <c r="H1293" s="7">
        <f t="shared" si="64"/>
        <v>7</v>
      </c>
    </row>
    <row r="1294" spans="1:8">
      <c r="A1294" s="49">
        <v>42932</v>
      </c>
      <c r="B1294" s="18" t="s">
        <v>90</v>
      </c>
      <c r="C1294" s="18">
        <f t="shared" si="62"/>
        <v>7</v>
      </c>
      <c r="D1294" s="7">
        <v>2017</v>
      </c>
      <c r="E1294" s="7">
        <v>7</v>
      </c>
      <c r="F1294" s="18" t="s">
        <v>88</v>
      </c>
      <c r="G1294" s="7">
        <f t="shared" si="63"/>
        <v>2017</v>
      </c>
      <c r="H1294" s="7">
        <f t="shared" si="64"/>
        <v>7</v>
      </c>
    </row>
    <row r="1295" spans="1:8">
      <c r="A1295" s="49">
        <v>42933</v>
      </c>
      <c r="B1295" s="18" t="s">
        <v>89</v>
      </c>
      <c r="C1295" s="18">
        <f t="shared" si="62"/>
        <v>1</v>
      </c>
      <c r="D1295" s="7">
        <v>2017</v>
      </c>
      <c r="E1295" s="7">
        <v>7</v>
      </c>
      <c r="F1295" s="18" t="s">
        <v>88</v>
      </c>
      <c r="G1295" s="7">
        <f t="shared" si="63"/>
        <v>2017</v>
      </c>
      <c r="H1295" s="7">
        <f t="shared" si="64"/>
        <v>7</v>
      </c>
    </row>
    <row r="1296" spans="1:8">
      <c r="A1296" s="49">
        <v>42934</v>
      </c>
      <c r="B1296" s="18" t="s">
        <v>89</v>
      </c>
      <c r="C1296" s="18">
        <f t="shared" si="62"/>
        <v>2</v>
      </c>
      <c r="D1296" s="7">
        <v>2017</v>
      </c>
      <c r="E1296" s="7">
        <v>7</v>
      </c>
      <c r="F1296" s="18" t="s">
        <v>88</v>
      </c>
      <c r="G1296" s="7">
        <f t="shared" si="63"/>
        <v>2017</v>
      </c>
      <c r="H1296" s="7">
        <f t="shared" si="64"/>
        <v>7</v>
      </c>
    </row>
    <row r="1297" spans="1:8">
      <c r="A1297" s="49">
        <v>42935</v>
      </c>
      <c r="B1297" s="18" t="s">
        <v>89</v>
      </c>
      <c r="C1297" s="18">
        <f t="shared" si="62"/>
        <v>3</v>
      </c>
      <c r="D1297" s="7">
        <v>2017</v>
      </c>
      <c r="E1297" s="7">
        <v>7</v>
      </c>
      <c r="F1297" s="18" t="s">
        <v>88</v>
      </c>
      <c r="G1297" s="7">
        <f t="shared" si="63"/>
        <v>2017</v>
      </c>
      <c r="H1297" s="7">
        <f t="shared" si="64"/>
        <v>7</v>
      </c>
    </row>
    <row r="1298" spans="1:8">
      <c r="A1298" s="49">
        <v>42936</v>
      </c>
      <c r="B1298" s="18" t="s">
        <v>89</v>
      </c>
      <c r="C1298" s="18">
        <f t="shared" si="62"/>
        <v>4</v>
      </c>
      <c r="D1298" s="7">
        <v>2017</v>
      </c>
      <c r="E1298" s="7">
        <v>7</v>
      </c>
      <c r="F1298" s="18" t="s">
        <v>88</v>
      </c>
      <c r="G1298" s="7">
        <f t="shared" si="63"/>
        <v>2017</v>
      </c>
      <c r="H1298" s="7">
        <f t="shared" si="64"/>
        <v>7</v>
      </c>
    </row>
    <row r="1299" spans="1:8">
      <c r="A1299" s="49">
        <v>42937</v>
      </c>
      <c r="B1299" s="18" t="s">
        <v>89</v>
      </c>
      <c r="C1299" s="18">
        <f t="shared" si="62"/>
        <v>5</v>
      </c>
      <c r="D1299" s="7">
        <v>2017</v>
      </c>
      <c r="E1299" s="7">
        <v>7</v>
      </c>
      <c r="F1299" s="18" t="s">
        <v>88</v>
      </c>
      <c r="G1299" s="7">
        <f t="shared" si="63"/>
        <v>2017</v>
      </c>
      <c r="H1299" s="7">
        <f t="shared" si="64"/>
        <v>7</v>
      </c>
    </row>
    <row r="1300" spans="1:8">
      <c r="A1300" s="49">
        <v>42938</v>
      </c>
      <c r="B1300" s="18" t="s">
        <v>90</v>
      </c>
      <c r="C1300" s="18">
        <f t="shared" si="62"/>
        <v>6</v>
      </c>
      <c r="D1300" s="7">
        <v>2017</v>
      </c>
      <c r="E1300" s="7">
        <v>7</v>
      </c>
      <c r="F1300" s="18" t="s">
        <v>88</v>
      </c>
      <c r="G1300" s="7">
        <f t="shared" si="63"/>
        <v>2017</v>
      </c>
      <c r="H1300" s="7">
        <f t="shared" si="64"/>
        <v>7</v>
      </c>
    </row>
    <row r="1301" spans="1:8">
      <c r="A1301" s="49">
        <v>42939</v>
      </c>
      <c r="B1301" s="18" t="s">
        <v>90</v>
      </c>
      <c r="C1301" s="18">
        <f t="shared" si="62"/>
        <v>7</v>
      </c>
      <c r="D1301" s="7">
        <v>2017</v>
      </c>
      <c r="E1301" s="7">
        <v>7</v>
      </c>
      <c r="F1301" s="18" t="s">
        <v>88</v>
      </c>
      <c r="G1301" s="7">
        <f t="shared" si="63"/>
        <v>2017</v>
      </c>
      <c r="H1301" s="7">
        <f t="shared" si="64"/>
        <v>7</v>
      </c>
    </row>
    <row r="1302" spans="1:8">
      <c r="A1302" s="49">
        <v>42940</v>
      </c>
      <c r="B1302" s="18" t="s">
        <v>89</v>
      </c>
      <c r="C1302" s="18">
        <f t="shared" si="62"/>
        <v>1</v>
      </c>
      <c r="D1302" s="7">
        <v>2017</v>
      </c>
      <c r="E1302" s="7">
        <v>7</v>
      </c>
      <c r="F1302" s="18" t="s">
        <v>88</v>
      </c>
      <c r="G1302" s="7">
        <f t="shared" si="63"/>
        <v>2017</v>
      </c>
      <c r="H1302" s="7">
        <f t="shared" si="64"/>
        <v>7</v>
      </c>
    </row>
    <row r="1303" spans="1:8">
      <c r="A1303" s="49">
        <v>42941</v>
      </c>
      <c r="B1303" s="18" t="s">
        <v>89</v>
      </c>
      <c r="C1303" s="18">
        <f t="shared" si="62"/>
        <v>2</v>
      </c>
      <c r="D1303" s="7">
        <v>2017</v>
      </c>
      <c r="E1303" s="7">
        <v>7</v>
      </c>
      <c r="F1303" s="18" t="s">
        <v>94</v>
      </c>
      <c r="G1303" s="7">
        <f t="shared" si="63"/>
        <v>2017</v>
      </c>
      <c r="H1303" s="7">
        <f t="shared" si="64"/>
        <v>7</v>
      </c>
    </row>
    <row r="1304" spans="1:8">
      <c r="A1304" s="49">
        <v>42942</v>
      </c>
      <c r="B1304" s="18" t="s">
        <v>89</v>
      </c>
      <c r="C1304" s="18">
        <f t="shared" si="62"/>
        <v>3</v>
      </c>
      <c r="D1304" s="7">
        <v>2017</v>
      </c>
      <c r="E1304" s="7">
        <v>8</v>
      </c>
      <c r="F1304" s="18" t="s">
        <v>88</v>
      </c>
      <c r="G1304" s="7">
        <f t="shared" si="63"/>
        <v>2017</v>
      </c>
      <c r="H1304" s="7">
        <f t="shared" si="64"/>
        <v>7</v>
      </c>
    </row>
    <row r="1305" spans="1:8">
      <c r="A1305" s="49">
        <v>42943</v>
      </c>
      <c r="B1305" s="18" t="s">
        <v>89</v>
      </c>
      <c r="C1305" s="18">
        <f t="shared" si="62"/>
        <v>4</v>
      </c>
      <c r="D1305" s="7">
        <v>2017</v>
      </c>
      <c r="E1305" s="7">
        <v>8</v>
      </c>
      <c r="F1305" s="18" t="s">
        <v>88</v>
      </c>
      <c r="G1305" s="7">
        <f t="shared" si="63"/>
        <v>2017</v>
      </c>
      <c r="H1305" s="7">
        <f t="shared" si="64"/>
        <v>7</v>
      </c>
    </row>
    <row r="1306" spans="1:8">
      <c r="A1306" s="49">
        <v>42944</v>
      </c>
      <c r="B1306" s="18" t="s">
        <v>89</v>
      </c>
      <c r="C1306" s="18">
        <f t="shared" si="62"/>
        <v>5</v>
      </c>
      <c r="D1306" s="7">
        <v>2017</v>
      </c>
      <c r="E1306" s="7">
        <v>8</v>
      </c>
      <c r="F1306" s="18" t="s">
        <v>88</v>
      </c>
      <c r="G1306" s="7">
        <f t="shared" si="63"/>
        <v>2017</v>
      </c>
      <c r="H1306" s="7">
        <f t="shared" si="64"/>
        <v>7</v>
      </c>
    </row>
    <row r="1307" spans="1:8">
      <c r="A1307" s="49">
        <v>42945</v>
      </c>
      <c r="B1307" s="18" t="s">
        <v>90</v>
      </c>
      <c r="C1307" s="18">
        <f t="shared" si="62"/>
        <v>6</v>
      </c>
      <c r="D1307" s="7">
        <v>2017</v>
      </c>
      <c r="E1307" s="7">
        <v>8</v>
      </c>
      <c r="F1307" s="18" t="s">
        <v>88</v>
      </c>
      <c r="G1307" s="7">
        <f t="shared" si="63"/>
        <v>2017</v>
      </c>
      <c r="H1307" s="7">
        <f t="shared" si="64"/>
        <v>7</v>
      </c>
    </row>
    <row r="1308" spans="1:8">
      <c r="A1308" s="49">
        <v>42946</v>
      </c>
      <c r="B1308" s="18" t="s">
        <v>90</v>
      </c>
      <c r="C1308" s="18">
        <f t="shared" si="62"/>
        <v>7</v>
      </c>
      <c r="D1308" s="7">
        <v>2017</v>
      </c>
      <c r="E1308" s="7">
        <v>8</v>
      </c>
      <c r="F1308" s="18" t="s">
        <v>88</v>
      </c>
      <c r="G1308" s="7">
        <f t="shared" si="63"/>
        <v>2017</v>
      </c>
      <c r="H1308" s="7">
        <f t="shared" si="64"/>
        <v>7</v>
      </c>
    </row>
    <row r="1309" spans="1:8">
      <c r="A1309" s="49">
        <v>42947</v>
      </c>
      <c r="B1309" s="18" t="s">
        <v>89</v>
      </c>
      <c r="C1309" s="18">
        <f t="shared" si="62"/>
        <v>1</v>
      </c>
      <c r="D1309" s="7">
        <v>2017</v>
      </c>
      <c r="E1309" s="7">
        <v>8</v>
      </c>
      <c r="F1309" s="18" t="s">
        <v>88</v>
      </c>
      <c r="G1309" s="7">
        <f t="shared" si="63"/>
        <v>2017</v>
      </c>
      <c r="H1309" s="7">
        <f t="shared" si="64"/>
        <v>7</v>
      </c>
    </row>
    <row r="1310" spans="1:8">
      <c r="A1310" s="49">
        <v>42948</v>
      </c>
      <c r="B1310" s="18" t="s">
        <v>89</v>
      </c>
      <c r="C1310" s="18">
        <f t="shared" si="62"/>
        <v>2</v>
      </c>
      <c r="D1310" s="7">
        <v>2017</v>
      </c>
      <c r="E1310" s="7">
        <v>8</v>
      </c>
      <c r="F1310" s="18" t="s">
        <v>88</v>
      </c>
      <c r="G1310" s="7">
        <f t="shared" si="63"/>
        <v>2017</v>
      </c>
      <c r="H1310" s="7">
        <f t="shared" si="64"/>
        <v>8</v>
      </c>
    </row>
    <row r="1311" spans="1:8">
      <c r="A1311" s="49">
        <v>42949</v>
      </c>
      <c r="B1311" s="18" t="s">
        <v>89</v>
      </c>
      <c r="C1311" s="18">
        <f t="shared" si="62"/>
        <v>3</v>
      </c>
      <c r="D1311" s="7">
        <v>2017</v>
      </c>
      <c r="E1311" s="7">
        <v>8</v>
      </c>
      <c r="F1311" s="18" t="s">
        <v>88</v>
      </c>
      <c r="G1311" s="7">
        <f t="shared" si="63"/>
        <v>2017</v>
      </c>
      <c r="H1311" s="7">
        <f t="shared" si="64"/>
        <v>8</v>
      </c>
    </row>
    <row r="1312" spans="1:8">
      <c r="A1312" s="49">
        <v>42950</v>
      </c>
      <c r="B1312" s="18" t="s">
        <v>89</v>
      </c>
      <c r="C1312" s="18">
        <f t="shared" si="62"/>
        <v>4</v>
      </c>
      <c r="D1312" s="7">
        <v>2017</v>
      </c>
      <c r="E1312" s="7">
        <v>8</v>
      </c>
      <c r="F1312" s="18" t="s">
        <v>88</v>
      </c>
      <c r="G1312" s="7">
        <f t="shared" si="63"/>
        <v>2017</v>
      </c>
      <c r="H1312" s="7">
        <f t="shared" si="64"/>
        <v>8</v>
      </c>
    </row>
    <row r="1313" spans="1:8">
      <c r="A1313" s="49">
        <v>42951</v>
      </c>
      <c r="B1313" s="18" t="s">
        <v>89</v>
      </c>
      <c r="C1313" s="18">
        <f t="shared" si="62"/>
        <v>5</v>
      </c>
      <c r="D1313" s="7">
        <v>2017</v>
      </c>
      <c r="E1313" s="7">
        <v>8</v>
      </c>
      <c r="F1313" s="18" t="s">
        <v>88</v>
      </c>
      <c r="G1313" s="7">
        <f t="shared" si="63"/>
        <v>2017</v>
      </c>
      <c r="H1313" s="7">
        <f t="shared" si="64"/>
        <v>8</v>
      </c>
    </row>
    <row r="1314" spans="1:8">
      <c r="A1314" s="49">
        <v>42952</v>
      </c>
      <c r="B1314" s="18" t="s">
        <v>90</v>
      </c>
      <c r="C1314" s="18">
        <f t="shared" si="62"/>
        <v>6</v>
      </c>
      <c r="D1314" s="7">
        <v>2017</v>
      </c>
      <c r="E1314" s="7">
        <v>8</v>
      </c>
      <c r="F1314" s="18" t="s">
        <v>88</v>
      </c>
      <c r="G1314" s="7">
        <f t="shared" si="63"/>
        <v>2017</v>
      </c>
      <c r="H1314" s="7">
        <f t="shared" si="64"/>
        <v>8</v>
      </c>
    </row>
    <row r="1315" spans="1:8">
      <c r="A1315" s="49">
        <v>42953</v>
      </c>
      <c r="B1315" s="18" t="s">
        <v>90</v>
      </c>
      <c r="C1315" s="18">
        <f t="shared" si="62"/>
        <v>7</v>
      </c>
      <c r="D1315" s="7">
        <v>2017</v>
      </c>
      <c r="E1315" s="7">
        <v>8</v>
      </c>
      <c r="F1315" s="18" t="s">
        <v>88</v>
      </c>
      <c r="G1315" s="7">
        <f t="shared" si="63"/>
        <v>2017</v>
      </c>
      <c r="H1315" s="7">
        <f t="shared" si="64"/>
        <v>8</v>
      </c>
    </row>
    <row r="1316" spans="1:8">
      <c r="A1316" s="49">
        <v>42954</v>
      </c>
      <c r="B1316" s="18" t="s">
        <v>89</v>
      </c>
      <c r="C1316" s="18">
        <f t="shared" si="62"/>
        <v>1</v>
      </c>
      <c r="D1316" s="7">
        <v>2017</v>
      </c>
      <c r="E1316" s="7">
        <v>8</v>
      </c>
      <c r="F1316" s="18" t="s">
        <v>88</v>
      </c>
      <c r="G1316" s="7">
        <f t="shared" si="63"/>
        <v>2017</v>
      </c>
      <c r="H1316" s="7">
        <f t="shared" si="64"/>
        <v>8</v>
      </c>
    </row>
    <row r="1317" spans="1:8">
      <c r="A1317" s="49">
        <v>42955</v>
      </c>
      <c r="B1317" s="18" t="s">
        <v>89</v>
      </c>
      <c r="C1317" s="18">
        <f t="shared" si="62"/>
        <v>2</v>
      </c>
      <c r="D1317" s="7">
        <v>2017</v>
      </c>
      <c r="E1317" s="7">
        <v>8</v>
      </c>
      <c r="F1317" s="18" t="s">
        <v>88</v>
      </c>
      <c r="G1317" s="7">
        <f t="shared" si="63"/>
        <v>2017</v>
      </c>
      <c r="H1317" s="7">
        <f t="shared" si="64"/>
        <v>8</v>
      </c>
    </row>
    <row r="1318" spans="1:8">
      <c r="A1318" s="49">
        <v>42956</v>
      </c>
      <c r="B1318" s="18" t="s">
        <v>89</v>
      </c>
      <c r="C1318" s="18">
        <f t="shared" si="62"/>
        <v>3</v>
      </c>
      <c r="D1318" s="7">
        <v>2017</v>
      </c>
      <c r="E1318" s="7">
        <v>8</v>
      </c>
      <c r="F1318" s="18" t="s">
        <v>88</v>
      </c>
      <c r="G1318" s="7">
        <f t="shared" si="63"/>
        <v>2017</v>
      </c>
      <c r="H1318" s="7">
        <f t="shared" si="64"/>
        <v>8</v>
      </c>
    </row>
    <row r="1319" spans="1:8">
      <c r="A1319" s="49">
        <v>42957</v>
      </c>
      <c r="B1319" s="18" t="s">
        <v>89</v>
      </c>
      <c r="C1319" s="18">
        <f t="shared" si="62"/>
        <v>4</v>
      </c>
      <c r="D1319" s="7">
        <v>2017</v>
      </c>
      <c r="E1319" s="7">
        <v>8</v>
      </c>
      <c r="F1319" s="18" t="s">
        <v>88</v>
      </c>
      <c r="G1319" s="7">
        <f t="shared" si="63"/>
        <v>2017</v>
      </c>
      <c r="H1319" s="7">
        <f t="shared" si="64"/>
        <v>8</v>
      </c>
    </row>
    <row r="1320" spans="1:8">
      <c r="A1320" s="49">
        <v>42958</v>
      </c>
      <c r="B1320" s="18" t="s">
        <v>89</v>
      </c>
      <c r="C1320" s="18">
        <f t="shared" si="62"/>
        <v>5</v>
      </c>
      <c r="D1320" s="7">
        <v>2017</v>
      </c>
      <c r="E1320" s="7">
        <v>8</v>
      </c>
      <c r="F1320" s="18" t="s">
        <v>88</v>
      </c>
      <c r="G1320" s="7">
        <f t="shared" si="63"/>
        <v>2017</v>
      </c>
      <c r="H1320" s="7">
        <f t="shared" si="64"/>
        <v>8</v>
      </c>
    </row>
    <row r="1321" spans="1:8">
      <c r="A1321" s="49">
        <v>42959</v>
      </c>
      <c r="B1321" s="18" t="s">
        <v>90</v>
      </c>
      <c r="C1321" s="18">
        <f t="shared" si="62"/>
        <v>6</v>
      </c>
      <c r="D1321" s="7">
        <v>2017</v>
      </c>
      <c r="E1321" s="7">
        <v>8</v>
      </c>
      <c r="F1321" s="18" t="s">
        <v>88</v>
      </c>
      <c r="G1321" s="7">
        <f t="shared" si="63"/>
        <v>2017</v>
      </c>
      <c r="H1321" s="7">
        <f t="shared" si="64"/>
        <v>8</v>
      </c>
    </row>
    <row r="1322" spans="1:8">
      <c r="A1322" s="49">
        <v>42960</v>
      </c>
      <c r="B1322" s="18" t="s">
        <v>90</v>
      </c>
      <c r="C1322" s="18">
        <f t="shared" si="62"/>
        <v>7</v>
      </c>
      <c r="D1322" s="7">
        <v>2017</v>
      </c>
      <c r="E1322" s="7">
        <v>8</v>
      </c>
      <c r="F1322" s="18" t="s">
        <v>88</v>
      </c>
      <c r="G1322" s="7">
        <f t="shared" si="63"/>
        <v>2017</v>
      </c>
      <c r="H1322" s="7">
        <f t="shared" si="64"/>
        <v>8</v>
      </c>
    </row>
    <row r="1323" spans="1:8">
      <c r="A1323" s="49">
        <v>42961</v>
      </c>
      <c r="B1323" s="18" t="s">
        <v>89</v>
      </c>
      <c r="C1323" s="18">
        <f t="shared" si="62"/>
        <v>1</v>
      </c>
      <c r="D1323" s="7">
        <v>2017</v>
      </c>
      <c r="E1323" s="7">
        <v>8</v>
      </c>
      <c r="F1323" s="18" t="s">
        <v>88</v>
      </c>
      <c r="G1323" s="7">
        <f t="shared" si="63"/>
        <v>2017</v>
      </c>
      <c r="H1323" s="7">
        <f t="shared" si="64"/>
        <v>8</v>
      </c>
    </row>
    <row r="1324" spans="1:8">
      <c r="A1324" s="49">
        <v>42962</v>
      </c>
      <c r="B1324" s="18" t="s">
        <v>89</v>
      </c>
      <c r="C1324" s="18">
        <f t="shared" si="62"/>
        <v>2</v>
      </c>
      <c r="D1324" s="7">
        <v>2017</v>
      </c>
      <c r="E1324" s="7">
        <v>8</v>
      </c>
      <c r="F1324" s="18" t="s">
        <v>88</v>
      </c>
      <c r="G1324" s="7">
        <f t="shared" si="63"/>
        <v>2017</v>
      </c>
      <c r="H1324" s="7">
        <f t="shared" si="64"/>
        <v>8</v>
      </c>
    </row>
    <row r="1325" spans="1:8">
      <c r="A1325" s="49">
        <v>42963</v>
      </c>
      <c r="B1325" s="18" t="s">
        <v>89</v>
      </c>
      <c r="C1325" s="18">
        <f t="shared" si="62"/>
        <v>3</v>
      </c>
      <c r="D1325" s="7">
        <v>2017</v>
      </c>
      <c r="E1325" s="7">
        <v>8</v>
      </c>
      <c r="F1325" s="18" t="s">
        <v>88</v>
      </c>
      <c r="G1325" s="7">
        <f t="shared" si="63"/>
        <v>2017</v>
      </c>
      <c r="H1325" s="7">
        <f t="shared" si="64"/>
        <v>8</v>
      </c>
    </row>
    <row r="1326" spans="1:8">
      <c r="A1326" s="49">
        <v>42964</v>
      </c>
      <c r="B1326" s="18" t="s">
        <v>89</v>
      </c>
      <c r="C1326" s="18">
        <f t="shared" si="62"/>
        <v>4</v>
      </c>
      <c r="D1326" s="7">
        <v>2017</v>
      </c>
      <c r="E1326" s="7">
        <v>8</v>
      </c>
      <c r="F1326" s="18" t="s">
        <v>88</v>
      </c>
      <c r="G1326" s="7">
        <f t="shared" si="63"/>
        <v>2017</v>
      </c>
      <c r="H1326" s="7">
        <f t="shared" si="64"/>
        <v>8</v>
      </c>
    </row>
    <row r="1327" spans="1:8">
      <c r="A1327" s="49">
        <v>42965</v>
      </c>
      <c r="B1327" s="18" t="s">
        <v>89</v>
      </c>
      <c r="C1327" s="18">
        <f t="shared" si="62"/>
        <v>5</v>
      </c>
      <c r="D1327" s="7">
        <v>2017</v>
      </c>
      <c r="E1327" s="7">
        <v>8</v>
      </c>
      <c r="F1327" s="18" t="s">
        <v>88</v>
      </c>
      <c r="G1327" s="7">
        <f t="shared" si="63"/>
        <v>2017</v>
      </c>
      <c r="H1327" s="7">
        <f t="shared" si="64"/>
        <v>8</v>
      </c>
    </row>
    <row r="1328" spans="1:8">
      <c r="A1328" s="49">
        <v>42966</v>
      </c>
      <c r="B1328" s="18" t="s">
        <v>90</v>
      </c>
      <c r="C1328" s="18">
        <f t="shared" si="62"/>
        <v>6</v>
      </c>
      <c r="D1328" s="7">
        <v>2017</v>
      </c>
      <c r="E1328" s="7">
        <v>8</v>
      </c>
      <c r="F1328" s="18" t="s">
        <v>88</v>
      </c>
      <c r="G1328" s="7">
        <f t="shared" si="63"/>
        <v>2017</v>
      </c>
      <c r="H1328" s="7">
        <f t="shared" si="64"/>
        <v>8</v>
      </c>
    </row>
    <row r="1329" spans="1:8">
      <c r="A1329" s="49">
        <v>42967</v>
      </c>
      <c r="B1329" s="18" t="s">
        <v>90</v>
      </c>
      <c r="C1329" s="18">
        <f t="shared" si="62"/>
        <v>7</v>
      </c>
      <c r="D1329" s="7">
        <v>2017</v>
      </c>
      <c r="E1329" s="7">
        <v>8</v>
      </c>
      <c r="F1329" s="18" t="s">
        <v>88</v>
      </c>
      <c r="G1329" s="7">
        <f t="shared" si="63"/>
        <v>2017</v>
      </c>
      <c r="H1329" s="7">
        <f t="shared" si="64"/>
        <v>8</v>
      </c>
    </row>
    <row r="1330" spans="1:8">
      <c r="A1330" s="49">
        <v>42968</v>
      </c>
      <c r="B1330" s="18" t="s">
        <v>89</v>
      </c>
      <c r="C1330" s="18">
        <f t="shared" si="62"/>
        <v>1</v>
      </c>
      <c r="D1330" s="7">
        <v>2017</v>
      </c>
      <c r="E1330" s="7">
        <v>8</v>
      </c>
      <c r="F1330" s="18" t="s">
        <v>88</v>
      </c>
      <c r="G1330" s="7">
        <f t="shared" si="63"/>
        <v>2017</v>
      </c>
      <c r="H1330" s="7">
        <f t="shared" si="64"/>
        <v>8</v>
      </c>
    </row>
    <row r="1331" spans="1:8">
      <c r="A1331" s="49">
        <v>42969</v>
      </c>
      <c r="B1331" s="18" t="s">
        <v>89</v>
      </c>
      <c r="C1331" s="18">
        <f t="shared" si="62"/>
        <v>2</v>
      </c>
      <c r="D1331" s="7">
        <v>2017</v>
      </c>
      <c r="E1331" s="7">
        <v>8</v>
      </c>
      <c r="F1331" s="18" t="s">
        <v>88</v>
      </c>
      <c r="G1331" s="7">
        <f t="shared" si="63"/>
        <v>2017</v>
      </c>
      <c r="H1331" s="7">
        <f t="shared" si="64"/>
        <v>8</v>
      </c>
    </row>
    <row r="1332" spans="1:8">
      <c r="A1332" s="49">
        <v>42970</v>
      </c>
      <c r="B1332" s="18" t="s">
        <v>89</v>
      </c>
      <c r="C1332" s="18">
        <f t="shared" si="62"/>
        <v>3</v>
      </c>
      <c r="D1332" s="7">
        <v>2017</v>
      </c>
      <c r="E1332" s="7">
        <v>8</v>
      </c>
      <c r="F1332" s="18" t="s">
        <v>88</v>
      </c>
      <c r="G1332" s="7">
        <f t="shared" si="63"/>
        <v>2017</v>
      </c>
      <c r="H1332" s="7">
        <f t="shared" si="64"/>
        <v>8</v>
      </c>
    </row>
    <row r="1333" spans="1:8">
      <c r="A1333" s="49">
        <v>42971</v>
      </c>
      <c r="B1333" s="18" t="s">
        <v>89</v>
      </c>
      <c r="C1333" s="18">
        <f t="shared" si="62"/>
        <v>4</v>
      </c>
      <c r="D1333" s="7">
        <v>2017</v>
      </c>
      <c r="E1333" s="7">
        <v>8</v>
      </c>
      <c r="F1333" s="18" t="s">
        <v>88</v>
      </c>
      <c r="G1333" s="7">
        <f t="shared" si="63"/>
        <v>2017</v>
      </c>
      <c r="H1333" s="7">
        <f t="shared" si="64"/>
        <v>8</v>
      </c>
    </row>
    <row r="1334" spans="1:8">
      <c r="A1334" s="49">
        <v>42972</v>
      </c>
      <c r="B1334" s="18" t="s">
        <v>89</v>
      </c>
      <c r="C1334" s="18">
        <f t="shared" si="62"/>
        <v>5</v>
      </c>
      <c r="D1334" s="7">
        <v>2017</v>
      </c>
      <c r="E1334" s="7">
        <v>8</v>
      </c>
      <c r="F1334" s="18" t="s">
        <v>94</v>
      </c>
      <c r="G1334" s="7">
        <f t="shared" si="63"/>
        <v>2017</v>
      </c>
      <c r="H1334" s="7">
        <f t="shared" si="64"/>
        <v>8</v>
      </c>
    </row>
    <row r="1335" spans="1:8">
      <c r="A1335" s="49">
        <v>42973</v>
      </c>
      <c r="B1335" s="18" t="s">
        <v>90</v>
      </c>
      <c r="C1335" s="18">
        <f t="shared" si="62"/>
        <v>6</v>
      </c>
      <c r="D1335" s="7">
        <v>2017</v>
      </c>
      <c r="E1335" s="7">
        <v>9</v>
      </c>
      <c r="F1335" s="18" t="s">
        <v>88</v>
      </c>
      <c r="G1335" s="7">
        <f t="shared" si="63"/>
        <v>2017</v>
      </c>
      <c r="H1335" s="7">
        <f t="shared" si="64"/>
        <v>8</v>
      </c>
    </row>
    <row r="1336" spans="1:8">
      <c r="A1336" s="49">
        <v>42974</v>
      </c>
      <c r="B1336" s="18" t="s">
        <v>90</v>
      </c>
      <c r="C1336" s="18">
        <f t="shared" si="62"/>
        <v>7</v>
      </c>
      <c r="D1336" s="7">
        <v>2017</v>
      </c>
      <c r="E1336" s="7">
        <v>9</v>
      </c>
      <c r="F1336" s="18" t="s">
        <v>88</v>
      </c>
      <c r="G1336" s="7">
        <f t="shared" si="63"/>
        <v>2017</v>
      </c>
      <c r="H1336" s="7">
        <f t="shared" si="64"/>
        <v>8</v>
      </c>
    </row>
    <row r="1337" spans="1:8">
      <c r="A1337" s="49">
        <v>42975</v>
      </c>
      <c r="B1337" s="18" t="s">
        <v>89</v>
      </c>
      <c r="C1337" s="18">
        <f t="shared" si="62"/>
        <v>1</v>
      </c>
      <c r="D1337" s="7">
        <v>2017</v>
      </c>
      <c r="E1337" s="7">
        <v>9</v>
      </c>
      <c r="F1337" s="18" t="s">
        <v>88</v>
      </c>
      <c r="G1337" s="7">
        <f t="shared" si="63"/>
        <v>2017</v>
      </c>
      <c r="H1337" s="7">
        <f t="shared" si="64"/>
        <v>8</v>
      </c>
    </row>
    <row r="1338" spans="1:8">
      <c r="A1338" s="49">
        <v>42976</v>
      </c>
      <c r="B1338" s="18" t="s">
        <v>89</v>
      </c>
      <c r="C1338" s="18">
        <f t="shared" si="62"/>
        <v>2</v>
      </c>
      <c r="D1338" s="7">
        <v>2017</v>
      </c>
      <c r="E1338" s="7">
        <v>9</v>
      </c>
      <c r="F1338" s="18" t="s">
        <v>88</v>
      </c>
      <c r="G1338" s="7">
        <f t="shared" si="63"/>
        <v>2017</v>
      </c>
      <c r="H1338" s="7">
        <f t="shared" si="64"/>
        <v>8</v>
      </c>
    </row>
    <row r="1339" spans="1:8">
      <c r="A1339" s="49">
        <v>42977</v>
      </c>
      <c r="B1339" s="18" t="s">
        <v>89</v>
      </c>
      <c r="C1339" s="18">
        <f t="shared" si="62"/>
        <v>3</v>
      </c>
      <c r="D1339" s="7">
        <v>2017</v>
      </c>
      <c r="E1339" s="7">
        <v>9</v>
      </c>
      <c r="F1339" s="18" t="s">
        <v>88</v>
      </c>
      <c r="G1339" s="7">
        <f t="shared" si="63"/>
        <v>2017</v>
      </c>
      <c r="H1339" s="7">
        <f t="shared" si="64"/>
        <v>8</v>
      </c>
    </row>
    <row r="1340" spans="1:8">
      <c r="A1340" s="49">
        <v>42978</v>
      </c>
      <c r="B1340" s="18" t="s">
        <v>89</v>
      </c>
      <c r="C1340" s="18">
        <f t="shared" si="62"/>
        <v>4</v>
      </c>
      <c r="D1340" s="7">
        <v>2017</v>
      </c>
      <c r="E1340" s="7">
        <v>9</v>
      </c>
      <c r="F1340" s="18" t="s">
        <v>88</v>
      </c>
      <c r="G1340" s="7">
        <f t="shared" si="63"/>
        <v>2017</v>
      </c>
      <c r="H1340" s="7">
        <f t="shared" si="64"/>
        <v>8</v>
      </c>
    </row>
    <row r="1341" spans="1:8">
      <c r="A1341" s="49">
        <v>42979</v>
      </c>
      <c r="B1341" s="18" t="s">
        <v>89</v>
      </c>
      <c r="C1341" s="18">
        <f t="shared" si="62"/>
        <v>5</v>
      </c>
      <c r="D1341" s="7">
        <v>2017</v>
      </c>
      <c r="E1341" s="7">
        <v>9</v>
      </c>
      <c r="F1341" s="18" t="s">
        <v>88</v>
      </c>
      <c r="G1341" s="7">
        <f t="shared" si="63"/>
        <v>2017</v>
      </c>
      <c r="H1341" s="7">
        <f t="shared" si="64"/>
        <v>9</v>
      </c>
    </row>
    <row r="1342" spans="1:8">
      <c r="A1342" s="49">
        <v>42980</v>
      </c>
      <c r="B1342" s="18" t="s">
        <v>90</v>
      </c>
      <c r="C1342" s="18">
        <f t="shared" si="62"/>
        <v>6</v>
      </c>
      <c r="D1342" s="7">
        <v>2017</v>
      </c>
      <c r="E1342" s="7">
        <v>9</v>
      </c>
      <c r="F1342" s="18" t="s">
        <v>88</v>
      </c>
      <c r="G1342" s="7">
        <f t="shared" si="63"/>
        <v>2017</v>
      </c>
      <c r="H1342" s="7">
        <f t="shared" si="64"/>
        <v>9</v>
      </c>
    </row>
    <row r="1343" spans="1:8">
      <c r="A1343" s="49">
        <v>42981</v>
      </c>
      <c r="B1343" s="18" t="s">
        <v>90</v>
      </c>
      <c r="C1343" s="18">
        <f t="shared" si="62"/>
        <v>7</v>
      </c>
      <c r="D1343" s="7">
        <v>2017</v>
      </c>
      <c r="E1343" s="7">
        <v>9</v>
      </c>
      <c r="F1343" s="18" t="s">
        <v>88</v>
      </c>
      <c r="G1343" s="7">
        <f t="shared" si="63"/>
        <v>2017</v>
      </c>
      <c r="H1343" s="7">
        <f t="shared" si="64"/>
        <v>9</v>
      </c>
    </row>
    <row r="1344" spans="1:8">
      <c r="A1344" s="49">
        <v>42982</v>
      </c>
      <c r="B1344" s="18" t="s">
        <v>89</v>
      </c>
      <c r="C1344" s="18">
        <f t="shared" si="62"/>
        <v>1</v>
      </c>
      <c r="D1344" s="7">
        <v>2017</v>
      </c>
      <c r="E1344" s="7">
        <v>9</v>
      </c>
      <c r="F1344" s="18" t="s">
        <v>88</v>
      </c>
      <c r="G1344" s="7">
        <f t="shared" si="63"/>
        <v>2017</v>
      </c>
      <c r="H1344" s="7">
        <f t="shared" si="64"/>
        <v>9</v>
      </c>
    </row>
    <row r="1345" spans="1:8">
      <c r="A1345" s="49">
        <v>42983</v>
      </c>
      <c r="B1345" s="18" t="s">
        <v>89</v>
      </c>
      <c r="C1345" s="18">
        <f t="shared" si="62"/>
        <v>2</v>
      </c>
      <c r="D1345" s="7">
        <v>2017</v>
      </c>
      <c r="E1345" s="7">
        <v>9</v>
      </c>
      <c r="F1345" s="18" t="s">
        <v>88</v>
      </c>
      <c r="G1345" s="7">
        <f t="shared" si="63"/>
        <v>2017</v>
      </c>
      <c r="H1345" s="7">
        <f t="shared" si="64"/>
        <v>9</v>
      </c>
    </row>
    <row r="1346" spans="1:8">
      <c r="A1346" s="49">
        <v>42984</v>
      </c>
      <c r="B1346" s="18" t="s">
        <v>89</v>
      </c>
      <c r="C1346" s="18">
        <f t="shared" ref="C1346:C1409" si="65">WEEKDAY(A1346,2)</f>
        <v>3</v>
      </c>
      <c r="D1346" s="7">
        <v>2017</v>
      </c>
      <c r="E1346" s="7">
        <v>9</v>
      </c>
      <c r="F1346" s="18" t="s">
        <v>88</v>
      </c>
      <c r="G1346" s="7">
        <f t="shared" ref="G1346:G1409" si="66">YEAR(A1346)</f>
        <v>2017</v>
      </c>
      <c r="H1346" s="7">
        <f t="shared" ref="H1346:H1409" si="67">MONTH(A1346)</f>
        <v>9</v>
      </c>
    </row>
    <row r="1347" spans="1:8">
      <c r="A1347" s="49">
        <v>42985</v>
      </c>
      <c r="B1347" s="18" t="s">
        <v>89</v>
      </c>
      <c r="C1347" s="18">
        <f t="shared" si="65"/>
        <v>4</v>
      </c>
      <c r="D1347" s="7">
        <v>2017</v>
      </c>
      <c r="E1347" s="7">
        <v>9</v>
      </c>
      <c r="F1347" s="18" t="s">
        <v>88</v>
      </c>
      <c r="G1347" s="7">
        <f t="shared" si="66"/>
        <v>2017</v>
      </c>
      <c r="H1347" s="7">
        <f t="shared" si="67"/>
        <v>9</v>
      </c>
    </row>
    <row r="1348" spans="1:8">
      <c r="A1348" s="49">
        <v>42986</v>
      </c>
      <c r="B1348" s="18" t="s">
        <v>89</v>
      </c>
      <c r="C1348" s="18">
        <f t="shared" si="65"/>
        <v>5</v>
      </c>
      <c r="D1348" s="7">
        <v>2017</v>
      </c>
      <c r="E1348" s="7">
        <v>9</v>
      </c>
      <c r="F1348" s="18" t="s">
        <v>88</v>
      </c>
      <c r="G1348" s="7">
        <f t="shared" si="66"/>
        <v>2017</v>
      </c>
      <c r="H1348" s="7">
        <f t="shared" si="67"/>
        <v>9</v>
      </c>
    </row>
    <row r="1349" spans="1:8">
      <c r="A1349" s="49">
        <v>42987</v>
      </c>
      <c r="B1349" s="18" t="s">
        <v>90</v>
      </c>
      <c r="C1349" s="18">
        <f t="shared" si="65"/>
        <v>6</v>
      </c>
      <c r="D1349" s="7">
        <v>2017</v>
      </c>
      <c r="E1349" s="7">
        <v>9</v>
      </c>
      <c r="F1349" s="18" t="s">
        <v>88</v>
      </c>
      <c r="G1349" s="7">
        <f t="shared" si="66"/>
        <v>2017</v>
      </c>
      <c r="H1349" s="7">
        <f t="shared" si="67"/>
        <v>9</v>
      </c>
    </row>
    <row r="1350" spans="1:8">
      <c r="A1350" s="49">
        <v>42988</v>
      </c>
      <c r="B1350" s="18" t="s">
        <v>90</v>
      </c>
      <c r="C1350" s="18">
        <f t="shared" si="65"/>
        <v>7</v>
      </c>
      <c r="D1350" s="7">
        <v>2017</v>
      </c>
      <c r="E1350" s="7">
        <v>9</v>
      </c>
      <c r="F1350" s="18" t="s">
        <v>88</v>
      </c>
      <c r="G1350" s="7">
        <f t="shared" si="66"/>
        <v>2017</v>
      </c>
      <c r="H1350" s="7">
        <f t="shared" si="67"/>
        <v>9</v>
      </c>
    </row>
    <row r="1351" spans="1:8">
      <c r="A1351" s="49">
        <v>42989</v>
      </c>
      <c r="B1351" s="18" t="s">
        <v>89</v>
      </c>
      <c r="C1351" s="18">
        <f t="shared" si="65"/>
        <v>1</v>
      </c>
      <c r="D1351" s="7">
        <v>2017</v>
      </c>
      <c r="E1351" s="7">
        <v>9</v>
      </c>
      <c r="F1351" s="18" t="s">
        <v>88</v>
      </c>
      <c r="G1351" s="7">
        <f t="shared" si="66"/>
        <v>2017</v>
      </c>
      <c r="H1351" s="7">
        <f t="shared" si="67"/>
        <v>9</v>
      </c>
    </row>
    <row r="1352" spans="1:8">
      <c r="A1352" s="49">
        <v>42990</v>
      </c>
      <c r="B1352" s="18" t="s">
        <v>89</v>
      </c>
      <c r="C1352" s="18">
        <f t="shared" si="65"/>
        <v>2</v>
      </c>
      <c r="D1352" s="7">
        <v>2017</v>
      </c>
      <c r="E1352" s="7">
        <v>9</v>
      </c>
      <c r="F1352" s="18" t="s">
        <v>88</v>
      </c>
      <c r="G1352" s="7">
        <f t="shared" si="66"/>
        <v>2017</v>
      </c>
      <c r="H1352" s="7">
        <f t="shared" si="67"/>
        <v>9</v>
      </c>
    </row>
    <row r="1353" spans="1:8">
      <c r="A1353" s="49">
        <v>42991</v>
      </c>
      <c r="B1353" s="18" t="s">
        <v>89</v>
      </c>
      <c r="C1353" s="18">
        <f t="shared" si="65"/>
        <v>3</v>
      </c>
      <c r="D1353" s="7">
        <v>2017</v>
      </c>
      <c r="E1353" s="7">
        <v>9</v>
      </c>
      <c r="F1353" s="18" t="s">
        <v>88</v>
      </c>
      <c r="G1353" s="7">
        <f t="shared" si="66"/>
        <v>2017</v>
      </c>
      <c r="H1353" s="7">
        <f t="shared" si="67"/>
        <v>9</v>
      </c>
    </row>
    <row r="1354" spans="1:8">
      <c r="A1354" s="49">
        <v>42992</v>
      </c>
      <c r="B1354" s="18" t="s">
        <v>89</v>
      </c>
      <c r="C1354" s="18">
        <f t="shared" si="65"/>
        <v>4</v>
      </c>
      <c r="D1354" s="7">
        <v>2017</v>
      </c>
      <c r="E1354" s="7">
        <v>9</v>
      </c>
      <c r="F1354" s="18" t="s">
        <v>88</v>
      </c>
      <c r="G1354" s="7">
        <f t="shared" si="66"/>
        <v>2017</v>
      </c>
      <c r="H1354" s="7">
        <f t="shared" si="67"/>
        <v>9</v>
      </c>
    </row>
    <row r="1355" spans="1:8">
      <c r="A1355" s="49">
        <v>42993</v>
      </c>
      <c r="B1355" s="18" t="s">
        <v>89</v>
      </c>
      <c r="C1355" s="18">
        <f t="shared" si="65"/>
        <v>5</v>
      </c>
      <c r="D1355" s="7">
        <v>2017</v>
      </c>
      <c r="E1355" s="7">
        <v>9</v>
      </c>
      <c r="F1355" s="18" t="s">
        <v>88</v>
      </c>
      <c r="G1355" s="7">
        <f t="shared" si="66"/>
        <v>2017</v>
      </c>
      <c r="H1355" s="7">
        <f t="shared" si="67"/>
        <v>9</v>
      </c>
    </row>
    <row r="1356" spans="1:8">
      <c r="A1356" s="49">
        <v>42994</v>
      </c>
      <c r="B1356" s="18" t="s">
        <v>90</v>
      </c>
      <c r="C1356" s="18">
        <f t="shared" si="65"/>
        <v>6</v>
      </c>
      <c r="D1356" s="7">
        <v>2017</v>
      </c>
      <c r="E1356" s="7">
        <v>9</v>
      </c>
      <c r="F1356" s="18" t="s">
        <v>88</v>
      </c>
      <c r="G1356" s="7">
        <f t="shared" si="66"/>
        <v>2017</v>
      </c>
      <c r="H1356" s="7">
        <f t="shared" si="67"/>
        <v>9</v>
      </c>
    </row>
    <row r="1357" spans="1:8">
      <c r="A1357" s="49">
        <v>42995</v>
      </c>
      <c r="B1357" s="18" t="s">
        <v>90</v>
      </c>
      <c r="C1357" s="18">
        <f t="shared" si="65"/>
        <v>7</v>
      </c>
      <c r="D1357" s="7">
        <v>2017</v>
      </c>
      <c r="E1357" s="7">
        <v>9</v>
      </c>
      <c r="F1357" s="18" t="s">
        <v>88</v>
      </c>
      <c r="G1357" s="7">
        <f t="shared" si="66"/>
        <v>2017</v>
      </c>
      <c r="H1357" s="7">
        <f t="shared" si="67"/>
        <v>9</v>
      </c>
    </row>
    <row r="1358" spans="1:8">
      <c r="A1358" s="49">
        <v>42996</v>
      </c>
      <c r="B1358" s="18" t="s">
        <v>89</v>
      </c>
      <c r="C1358" s="18">
        <f t="shared" si="65"/>
        <v>1</v>
      </c>
      <c r="D1358" s="7">
        <v>2017</v>
      </c>
      <c r="E1358" s="7">
        <v>9</v>
      </c>
      <c r="F1358" s="18" t="s">
        <v>88</v>
      </c>
      <c r="G1358" s="7">
        <f t="shared" si="66"/>
        <v>2017</v>
      </c>
      <c r="H1358" s="7">
        <f t="shared" si="67"/>
        <v>9</v>
      </c>
    </row>
    <row r="1359" spans="1:8">
      <c r="A1359" s="49">
        <v>42997</v>
      </c>
      <c r="B1359" s="18" t="s">
        <v>89</v>
      </c>
      <c r="C1359" s="18">
        <f t="shared" si="65"/>
        <v>2</v>
      </c>
      <c r="D1359" s="7">
        <v>2017</v>
      </c>
      <c r="E1359" s="7">
        <v>9</v>
      </c>
      <c r="F1359" s="18" t="s">
        <v>88</v>
      </c>
      <c r="G1359" s="7">
        <f t="shared" si="66"/>
        <v>2017</v>
      </c>
      <c r="H1359" s="7">
        <f t="shared" si="67"/>
        <v>9</v>
      </c>
    </row>
    <row r="1360" spans="1:8">
      <c r="A1360" s="49">
        <v>42998</v>
      </c>
      <c r="B1360" s="18" t="s">
        <v>89</v>
      </c>
      <c r="C1360" s="18">
        <f t="shared" si="65"/>
        <v>3</v>
      </c>
      <c r="D1360" s="7">
        <v>2017</v>
      </c>
      <c r="E1360" s="7">
        <v>9</v>
      </c>
      <c r="F1360" s="18" t="s">
        <v>88</v>
      </c>
      <c r="G1360" s="7">
        <f t="shared" si="66"/>
        <v>2017</v>
      </c>
      <c r="H1360" s="7">
        <f t="shared" si="67"/>
        <v>9</v>
      </c>
    </row>
    <row r="1361" spans="1:8">
      <c r="A1361" s="49">
        <v>42999</v>
      </c>
      <c r="B1361" s="18" t="s">
        <v>89</v>
      </c>
      <c r="C1361" s="18">
        <f t="shared" si="65"/>
        <v>4</v>
      </c>
      <c r="D1361" s="7">
        <v>2017</v>
      </c>
      <c r="E1361" s="7">
        <v>9</v>
      </c>
      <c r="F1361" s="18" t="s">
        <v>88</v>
      </c>
      <c r="G1361" s="7">
        <f t="shared" si="66"/>
        <v>2017</v>
      </c>
      <c r="H1361" s="7">
        <f t="shared" si="67"/>
        <v>9</v>
      </c>
    </row>
    <row r="1362" spans="1:8">
      <c r="A1362" s="49">
        <v>43000</v>
      </c>
      <c r="B1362" s="18" t="s">
        <v>89</v>
      </c>
      <c r="C1362" s="18">
        <f t="shared" si="65"/>
        <v>5</v>
      </c>
      <c r="D1362" s="7">
        <v>2017</v>
      </c>
      <c r="E1362" s="7">
        <v>9</v>
      </c>
      <c r="F1362" s="18" t="s">
        <v>88</v>
      </c>
      <c r="G1362" s="7">
        <f t="shared" si="66"/>
        <v>2017</v>
      </c>
      <c r="H1362" s="7">
        <f t="shared" si="67"/>
        <v>9</v>
      </c>
    </row>
    <row r="1363" spans="1:8">
      <c r="A1363" s="49">
        <v>43001</v>
      </c>
      <c r="B1363" s="18" t="s">
        <v>90</v>
      </c>
      <c r="C1363" s="18">
        <f t="shared" si="65"/>
        <v>6</v>
      </c>
      <c r="D1363" s="7">
        <v>2017</v>
      </c>
      <c r="E1363" s="7">
        <v>9</v>
      </c>
      <c r="F1363" s="18" t="s">
        <v>88</v>
      </c>
      <c r="G1363" s="7">
        <f t="shared" si="66"/>
        <v>2017</v>
      </c>
      <c r="H1363" s="7">
        <f t="shared" si="67"/>
        <v>9</v>
      </c>
    </row>
    <row r="1364" spans="1:8">
      <c r="A1364" s="49">
        <v>43002</v>
      </c>
      <c r="B1364" s="18" t="s">
        <v>90</v>
      </c>
      <c r="C1364" s="18">
        <f t="shared" si="65"/>
        <v>7</v>
      </c>
      <c r="D1364" s="7">
        <v>2017</v>
      </c>
      <c r="E1364" s="7">
        <v>9</v>
      </c>
      <c r="F1364" s="18" t="s">
        <v>88</v>
      </c>
      <c r="G1364" s="7">
        <f t="shared" si="66"/>
        <v>2017</v>
      </c>
      <c r="H1364" s="7">
        <f t="shared" si="67"/>
        <v>9</v>
      </c>
    </row>
    <row r="1365" spans="1:8">
      <c r="A1365" s="49">
        <v>43003</v>
      </c>
      <c r="B1365" s="18" t="s">
        <v>89</v>
      </c>
      <c r="C1365" s="18">
        <f t="shared" si="65"/>
        <v>1</v>
      </c>
      <c r="D1365" s="7">
        <v>2017</v>
      </c>
      <c r="E1365" s="7">
        <v>9</v>
      </c>
      <c r="F1365" s="18" t="s">
        <v>88</v>
      </c>
      <c r="G1365" s="7">
        <f t="shared" si="66"/>
        <v>2017</v>
      </c>
      <c r="H1365" s="7">
        <f t="shared" si="67"/>
        <v>9</v>
      </c>
    </row>
    <row r="1366" spans="1:8">
      <c r="A1366" s="49">
        <v>43004</v>
      </c>
      <c r="B1366" s="18" t="s">
        <v>89</v>
      </c>
      <c r="C1366" s="18">
        <f t="shared" si="65"/>
        <v>2</v>
      </c>
      <c r="D1366" s="7">
        <v>2017</v>
      </c>
      <c r="E1366" s="7">
        <v>9</v>
      </c>
      <c r="F1366" s="18" t="s">
        <v>94</v>
      </c>
      <c r="G1366" s="7">
        <f t="shared" si="66"/>
        <v>2017</v>
      </c>
      <c r="H1366" s="7">
        <f t="shared" si="67"/>
        <v>9</v>
      </c>
    </row>
    <row r="1367" spans="1:8">
      <c r="A1367" s="49">
        <v>43005</v>
      </c>
      <c r="B1367" s="18" t="s">
        <v>89</v>
      </c>
      <c r="C1367" s="18">
        <f t="shared" si="65"/>
        <v>3</v>
      </c>
      <c r="D1367" s="7">
        <v>2017</v>
      </c>
      <c r="E1367" s="7">
        <v>10</v>
      </c>
      <c r="F1367" s="18" t="s">
        <v>88</v>
      </c>
      <c r="G1367" s="7">
        <f t="shared" si="66"/>
        <v>2017</v>
      </c>
      <c r="H1367" s="7">
        <f t="shared" si="67"/>
        <v>9</v>
      </c>
    </row>
    <row r="1368" spans="1:8">
      <c r="A1368" s="49">
        <v>43006</v>
      </c>
      <c r="B1368" s="18" t="s">
        <v>89</v>
      </c>
      <c r="C1368" s="18">
        <f t="shared" si="65"/>
        <v>4</v>
      </c>
      <c r="D1368" s="7">
        <v>2017</v>
      </c>
      <c r="E1368" s="7">
        <v>10</v>
      </c>
      <c r="F1368" s="18" t="s">
        <v>88</v>
      </c>
      <c r="G1368" s="7">
        <f t="shared" si="66"/>
        <v>2017</v>
      </c>
      <c r="H1368" s="7">
        <f t="shared" si="67"/>
        <v>9</v>
      </c>
    </row>
    <row r="1369" spans="1:8">
      <c r="A1369" s="49">
        <v>43007</v>
      </c>
      <c r="B1369" s="18" t="s">
        <v>89</v>
      </c>
      <c r="C1369" s="18">
        <f t="shared" si="65"/>
        <v>5</v>
      </c>
      <c r="D1369" s="7">
        <v>2017</v>
      </c>
      <c r="E1369" s="7">
        <v>10</v>
      </c>
      <c r="F1369" s="18" t="s">
        <v>88</v>
      </c>
      <c r="G1369" s="7">
        <f t="shared" si="66"/>
        <v>2017</v>
      </c>
      <c r="H1369" s="7">
        <f t="shared" si="67"/>
        <v>9</v>
      </c>
    </row>
    <row r="1370" spans="1:8">
      <c r="A1370" s="49">
        <v>43008</v>
      </c>
      <c r="B1370" s="18" t="s">
        <v>89</v>
      </c>
      <c r="C1370" s="18">
        <f t="shared" si="65"/>
        <v>6</v>
      </c>
      <c r="D1370" s="7">
        <v>2017</v>
      </c>
      <c r="E1370" s="7">
        <v>10</v>
      </c>
      <c r="F1370" s="18" t="s">
        <v>88</v>
      </c>
      <c r="G1370" s="7">
        <f t="shared" si="66"/>
        <v>2017</v>
      </c>
      <c r="H1370" s="7">
        <f t="shared" si="67"/>
        <v>9</v>
      </c>
    </row>
    <row r="1371" spans="1:8">
      <c r="A1371" s="49">
        <v>43009</v>
      </c>
      <c r="B1371" s="18" t="s">
        <v>87</v>
      </c>
      <c r="C1371" s="18">
        <f t="shared" si="65"/>
        <v>7</v>
      </c>
      <c r="D1371" s="7">
        <v>2017</v>
      </c>
      <c r="E1371" s="7">
        <v>10</v>
      </c>
      <c r="F1371" s="18" t="s">
        <v>88</v>
      </c>
      <c r="G1371" s="7">
        <f t="shared" si="66"/>
        <v>2017</v>
      </c>
      <c r="H1371" s="7">
        <f t="shared" si="67"/>
        <v>10</v>
      </c>
    </row>
    <row r="1372" spans="1:8">
      <c r="A1372" s="49">
        <v>43010</v>
      </c>
      <c r="B1372" s="18" t="s">
        <v>87</v>
      </c>
      <c r="C1372" s="18">
        <f t="shared" si="65"/>
        <v>1</v>
      </c>
      <c r="D1372" s="7">
        <v>2017</v>
      </c>
      <c r="E1372" s="7">
        <v>10</v>
      </c>
      <c r="F1372" s="18" t="s">
        <v>88</v>
      </c>
      <c r="G1372" s="7">
        <f t="shared" si="66"/>
        <v>2017</v>
      </c>
      <c r="H1372" s="7">
        <f t="shared" si="67"/>
        <v>10</v>
      </c>
    </row>
    <row r="1373" spans="1:8">
      <c r="A1373" s="49">
        <v>43011</v>
      </c>
      <c r="B1373" s="18" t="s">
        <v>87</v>
      </c>
      <c r="C1373" s="18">
        <f t="shared" si="65"/>
        <v>2</v>
      </c>
      <c r="D1373" s="7">
        <v>2017</v>
      </c>
      <c r="E1373" s="7">
        <v>10</v>
      </c>
      <c r="F1373" s="18" t="s">
        <v>88</v>
      </c>
      <c r="G1373" s="7">
        <f t="shared" si="66"/>
        <v>2017</v>
      </c>
      <c r="H1373" s="7">
        <f t="shared" si="67"/>
        <v>10</v>
      </c>
    </row>
    <row r="1374" spans="1:8">
      <c r="A1374" s="49">
        <v>43012</v>
      </c>
      <c r="B1374" s="18" t="s">
        <v>87</v>
      </c>
      <c r="C1374" s="18">
        <f t="shared" si="65"/>
        <v>3</v>
      </c>
      <c r="D1374" s="7">
        <v>2017</v>
      </c>
      <c r="E1374" s="7">
        <v>10</v>
      </c>
      <c r="F1374" s="18" t="s">
        <v>88</v>
      </c>
      <c r="G1374" s="7">
        <f t="shared" si="66"/>
        <v>2017</v>
      </c>
      <c r="H1374" s="7">
        <f t="shared" si="67"/>
        <v>10</v>
      </c>
    </row>
    <row r="1375" spans="1:8">
      <c r="A1375" s="49">
        <v>43013</v>
      </c>
      <c r="B1375" s="18" t="s">
        <v>90</v>
      </c>
      <c r="C1375" s="18">
        <f t="shared" si="65"/>
        <v>4</v>
      </c>
      <c r="D1375" s="7">
        <v>2017</v>
      </c>
      <c r="E1375" s="7">
        <v>10</v>
      </c>
      <c r="F1375" s="18" t="s">
        <v>88</v>
      </c>
      <c r="G1375" s="7">
        <f t="shared" si="66"/>
        <v>2017</v>
      </c>
      <c r="H1375" s="7">
        <f t="shared" si="67"/>
        <v>10</v>
      </c>
    </row>
    <row r="1376" spans="1:8">
      <c r="A1376" s="49">
        <v>43014</v>
      </c>
      <c r="B1376" s="18" t="s">
        <v>90</v>
      </c>
      <c r="C1376" s="18">
        <f t="shared" si="65"/>
        <v>5</v>
      </c>
      <c r="D1376" s="7">
        <v>2017</v>
      </c>
      <c r="E1376" s="7">
        <v>10</v>
      </c>
      <c r="F1376" s="18" t="s">
        <v>88</v>
      </c>
      <c r="G1376" s="7">
        <f t="shared" si="66"/>
        <v>2017</v>
      </c>
      <c r="H1376" s="7">
        <f t="shared" si="67"/>
        <v>10</v>
      </c>
    </row>
    <row r="1377" spans="1:8">
      <c r="A1377" s="49">
        <v>43015</v>
      </c>
      <c r="B1377" s="18" t="s">
        <v>90</v>
      </c>
      <c r="C1377" s="18">
        <f t="shared" si="65"/>
        <v>6</v>
      </c>
      <c r="D1377" s="7">
        <v>2017</v>
      </c>
      <c r="E1377" s="7">
        <v>10</v>
      </c>
      <c r="F1377" s="18" t="s">
        <v>88</v>
      </c>
      <c r="G1377" s="7">
        <f t="shared" si="66"/>
        <v>2017</v>
      </c>
      <c r="H1377" s="7">
        <f t="shared" si="67"/>
        <v>10</v>
      </c>
    </row>
    <row r="1378" spans="1:8">
      <c r="A1378" s="49">
        <v>43016</v>
      </c>
      <c r="B1378" s="18" t="s">
        <v>90</v>
      </c>
      <c r="C1378" s="18">
        <f t="shared" si="65"/>
        <v>7</v>
      </c>
      <c r="D1378" s="7">
        <v>2017</v>
      </c>
      <c r="E1378" s="7">
        <v>10</v>
      </c>
      <c r="F1378" s="18" t="s">
        <v>88</v>
      </c>
      <c r="G1378" s="7">
        <f t="shared" si="66"/>
        <v>2017</v>
      </c>
      <c r="H1378" s="7">
        <f t="shared" si="67"/>
        <v>10</v>
      </c>
    </row>
    <row r="1379" spans="1:8">
      <c r="A1379" s="49">
        <v>43017</v>
      </c>
      <c r="B1379" s="18" t="s">
        <v>89</v>
      </c>
      <c r="C1379" s="18">
        <f t="shared" si="65"/>
        <v>1</v>
      </c>
      <c r="D1379" s="7">
        <v>2017</v>
      </c>
      <c r="E1379" s="7">
        <v>10</v>
      </c>
      <c r="F1379" s="18" t="s">
        <v>88</v>
      </c>
      <c r="G1379" s="7">
        <f t="shared" si="66"/>
        <v>2017</v>
      </c>
      <c r="H1379" s="7">
        <f t="shared" si="67"/>
        <v>10</v>
      </c>
    </row>
    <row r="1380" spans="1:8">
      <c r="A1380" s="49">
        <v>43018</v>
      </c>
      <c r="B1380" s="18" t="s">
        <v>89</v>
      </c>
      <c r="C1380" s="18">
        <f t="shared" si="65"/>
        <v>2</v>
      </c>
      <c r="D1380" s="7">
        <v>2017</v>
      </c>
      <c r="E1380" s="7">
        <v>10</v>
      </c>
      <c r="F1380" s="18" t="s">
        <v>88</v>
      </c>
      <c r="G1380" s="7">
        <f t="shared" si="66"/>
        <v>2017</v>
      </c>
      <c r="H1380" s="7">
        <f t="shared" si="67"/>
        <v>10</v>
      </c>
    </row>
    <row r="1381" spans="1:8">
      <c r="A1381" s="49">
        <v>43019</v>
      </c>
      <c r="B1381" s="18" t="s">
        <v>89</v>
      </c>
      <c r="C1381" s="18">
        <f t="shared" si="65"/>
        <v>3</v>
      </c>
      <c r="D1381" s="7">
        <v>2017</v>
      </c>
      <c r="E1381" s="7">
        <v>10</v>
      </c>
      <c r="F1381" s="18" t="s">
        <v>88</v>
      </c>
      <c r="G1381" s="7">
        <f t="shared" si="66"/>
        <v>2017</v>
      </c>
      <c r="H1381" s="7">
        <f t="shared" si="67"/>
        <v>10</v>
      </c>
    </row>
    <row r="1382" spans="1:8">
      <c r="A1382" s="49">
        <v>43020</v>
      </c>
      <c r="B1382" s="18" t="s">
        <v>89</v>
      </c>
      <c r="C1382" s="18">
        <f t="shared" si="65"/>
        <v>4</v>
      </c>
      <c r="D1382" s="7">
        <v>2017</v>
      </c>
      <c r="E1382" s="7">
        <v>10</v>
      </c>
      <c r="F1382" s="18" t="s">
        <v>88</v>
      </c>
      <c r="G1382" s="7">
        <f t="shared" si="66"/>
        <v>2017</v>
      </c>
      <c r="H1382" s="7">
        <f t="shared" si="67"/>
        <v>10</v>
      </c>
    </row>
    <row r="1383" spans="1:8">
      <c r="A1383" s="49">
        <v>43021</v>
      </c>
      <c r="B1383" s="18" t="s">
        <v>89</v>
      </c>
      <c r="C1383" s="18">
        <f t="shared" si="65"/>
        <v>5</v>
      </c>
      <c r="D1383" s="7">
        <v>2017</v>
      </c>
      <c r="E1383" s="7">
        <v>10</v>
      </c>
      <c r="F1383" s="18" t="s">
        <v>88</v>
      </c>
      <c r="G1383" s="7">
        <f t="shared" si="66"/>
        <v>2017</v>
      </c>
      <c r="H1383" s="7">
        <f t="shared" si="67"/>
        <v>10</v>
      </c>
    </row>
    <row r="1384" spans="1:8">
      <c r="A1384" s="49">
        <v>43022</v>
      </c>
      <c r="B1384" s="18" t="s">
        <v>90</v>
      </c>
      <c r="C1384" s="18">
        <f t="shared" si="65"/>
        <v>6</v>
      </c>
      <c r="D1384" s="7">
        <v>2017</v>
      </c>
      <c r="E1384" s="7">
        <v>10</v>
      </c>
      <c r="F1384" s="18" t="s">
        <v>88</v>
      </c>
      <c r="G1384" s="7">
        <f t="shared" si="66"/>
        <v>2017</v>
      </c>
      <c r="H1384" s="7">
        <f t="shared" si="67"/>
        <v>10</v>
      </c>
    </row>
    <row r="1385" spans="1:8">
      <c r="A1385" s="49">
        <v>43023</v>
      </c>
      <c r="B1385" s="18" t="s">
        <v>90</v>
      </c>
      <c r="C1385" s="18">
        <f t="shared" si="65"/>
        <v>7</v>
      </c>
      <c r="D1385" s="7">
        <v>2017</v>
      </c>
      <c r="E1385" s="7">
        <v>10</v>
      </c>
      <c r="F1385" s="18" t="s">
        <v>88</v>
      </c>
      <c r="G1385" s="7">
        <f t="shared" si="66"/>
        <v>2017</v>
      </c>
      <c r="H1385" s="7">
        <f t="shared" si="67"/>
        <v>10</v>
      </c>
    </row>
    <row r="1386" spans="1:8">
      <c r="A1386" s="49">
        <v>43024</v>
      </c>
      <c r="B1386" s="18" t="s">
        <v>89</v>
      </c>
      <c r="C1386" s="18">
        <f t="shared" si="65"/>
        <v>1</v>
      </c>
      <c r="D1386" s="7">
        <v>2017</v>
      </c>
      <c r="E1386" s="7">
        <v>10</v>
      </c>
      <c r="F1386" s="18" t="s">
        <v>88</v>
      </c>
      <c r="G1386" s="7">
        <f t="shared" si="66"/>
        <v>2017</v>
      </c>
      <c r="H1386" s="7">
        <f t="shared" si="67"/>
        <v>10</v>
      </c>
    </row>
    <row r="1387" spans="1:8">
      <c r="A1387" s="49">
        <v>43025</v>
      </c>
      <c r="B1387" s="18" t="s">
        <v>89</v>
      </c>
      <c r="C1387" s="18">
        <f t="shared" si="65"/>
        <v>2</v>
      </c>
      <c r="D1387" s="7">
        <v>2017</v>
      </c>
      <c r="E1387" s="7">
        <v>10</v>
      </c>
      <c r="F1387" s="18" t="s">
        <v>88</v>
      </c>
      <c r="G1387" s="7">
        <f t="shared" si="66"/>
        <v>2017</v>
      </c>
      <c r="H1387" s="7">
        <f t="shared" si="67"/>
        <v>10</v>
      </c>
    </row>
    <row r="1388" spans="1:8">
      <c r="A1388" s="49">
        <v>43026</v>
      </c>
      <c r="B1388" s="18" t="s">
        <v>89</v>
      </c>
      <c r="C1388" s="18">
        <f t="shared" si="65"/>
        <v>3</v>
      </c>
      <c r="D1388" s="7">
        <v>2017</v>
      </c>
      <c r="E1388" s="7">
        <v>10</v>
      </c>
      <c r="F1388" s="18" t="s">
        <v>88</v>
      </c>
      <c r="G1388" s="7">
        <f t="shared" si="66"/>
        <v>2017</v>
      </c>
      <c r="H1388" s="7">
        <f t="shared" si="67"/>
        <v>10</v>
      </c>
    </row>
    <row r="1389" spans="1:8">
      <c r="A1389" s="49">
        <v>43027</v>
      </c>
      <c r="B1389" s="18" t="s">
        <v>89</v>
      </c>
      <c r="C1389" s="18">
        <f t="shared" si="65"/>
        <v>4</v>
      </c>
      <c r="D1389" s="7">
        <v>2017</v>
      </c>
      <c r="E1389" s="7">
        <v>10</v>
      </c>
      <c r="F1389" s="18" t="s">
        <v>88</v>
      </c>
      <c r="G1389" s="7">
        <f t="shared" si="66"/>
        <v>2017</v>
      </c>
      <c r="H1389" s="7">
        <f t="shared" si="67"/>
        <v>10</v>
      </c>
    </row>
    <row r="1390" spans="1:8">
      <c r="A1390" s="49">
        <v>43028</v>
      </c>
      <c r="B1390" s="18" t="s">
        <v>89</v>
      </c>
      <c r="C1390" s="18">
        <f t="shared" si="65"/>
        <v>5</v>
      </c>
      <c r="D1390" s="7">
        <v>2017</v>
      </c>
      <c r="E1390" s="7">
        <v>10</v>
      </c>
      <c r="F1390" s="18" t="s">
        <v>88</v>
      </c>
      <c r="G1390" s="7">
        <f t="shared" si="66"/>
        <v>2017</v>
      </c>
      <c r="H1390" s="7">
        <f t="shared" si="67"/>
        <v>10</v>
      </c>
    </row>
    <row r="1391" spans="1:8">
      <c r="A1391" s="49">
        <v>43029</v>
      </c>
      <c r="B1391" s="18" t="s">
        <v>90</v>
      </c>
      <c r="C1391" s="18">
        <f t="shared" si="65"/>
        <v>6</v>
      </c>
      <c r="D1391" s="7">
        <v>2017</v>
      </c>
      <c r="E1391" s="7">
        <v>10</v>
      </c>
      <c r="F1391" s="18" t="s">
        <v>88</v>
      </c>
      <c r="G1391" s="7">
        <f t="shared" si="66"/>
        <v>2017</v>
      </c>
      <c r="H1391" s="7">
        <f t="shared" si="67"/>
        <v>10</v>
      </c>
    </row>
    <row r="1392" spans="1:8">
      <c r="A1392" s="49">
        <v>43030</v>
      </c>
      <c r="B1392" s="18" t="s">
        <v>90</v>
      </c>
      <c r="C1392" s="18">
        <f t="shared" si="65"/>
        <v>7</v>
      </c>
      <c r="D1392" s="7">
        <v>2017</v>
      </c>
      <c r="E1392" s="7">
        <v>10</v>
      </c>
      <c r="F1392" s="18" t="s">
        <v>88</v>
      </c>
      <c r="G1392" s="7">
        <f t="shared" si="66"/>
        <v>2017</v>
      </c>
      <c r="H1392" s="7">
        <f t="shared" si="67"/>
        <v>10</v>
      </c>
    </row>
    <row r="1393" spans="1:8">
      <c r="A1393" s="49">
        <v>43031</v>
      </c>
      <c r="B1393" s="18" t="s">
        <v>89</v>
      </c>
      <c r="C1393" s="18">
        <f t="shared" si="65"/>
        <v>1</v>
      </c>
      <c r="D1393" s="7">
        <v>2017</v>
      </c>
      <c r="E1393" s="7">
        <v>10</v>
      </c>
      <c r="F1393" s="18" t="s">
        <v>88</v>
      </c>
      <c r="G1393" s="7">
        <f t="shared" si="66"/>
        <v>2017</v>
      </c>
      <c r="H1393" s="7">
        <f t="shared" si="67"/>
        <v>10</v>
      </c>
    </row>
    <row r="1394" spans="1:8">
      <c r="A1394" s="49">
        <v>43032</v>
      </c>
      <c r="B1394" s="18" t="s">
        <v>89</v>
      </c>
      <c r="C1394" s="18">
        <f t="shared" si="65"/>
        <v>2</v>
      </c>
      <c r="D1394" s="7">
        <v>2017</v>
      </c>
      <c r="E1394" s="7">
        <v>10</v>
      </c>
      <c r="F1394" s="18" t="s">
        <v>88</v>
      </c>
      <c r="G1394" s="7">
        <f t="shared" si="66"/>
        <v>2017</v>
      </c>
      <c r="H1394" s="7">
        <f t="shared" si="67"/>
        <v>10</v>
      </c>
    </row>
    <row r="1395" spans="1:8">
      <c r="A1395" s="49">
        <v>43033</v>
      </c>
      <c r="B1395" s="18" t="s">
        <v>89</v>
      </c>
      <c r="C1395" s="18">
        <f t="shared" si="65"/>
        <v>3</v>
      </c>
      <c r="D1395" s="7">
        <v>2017</v>
      </c>
      <c r="E1395" s="7">
        <v>10</v>
      </c>
      <c r="F1395" s="18" t="s">
        <v>94</v>
      </c>
      <c r="G1395" s="7">
        <f t="shared" si="66"/>
        <v>2017</v>
      </c>
      <c r="H1395" s="7">
        <f t="shared" si="67"/>
        <v>10</v>
      </c>
    </row>
    <row r="1396" spans="1:8">
      <c r="A1396" s="49">
        <v>43034</v>
      </c>
      <c r="B1396" s="18" t="s">
        <v>89</v>
      </c>
      <c r="C1396" s="18">
        <f t="shared" si="65"/>
        <v>4</v>
      </c>
      <c r="D1396" s="7">
        <v>2017</v>
      </c>
      <c r="E1396" s="7">
        <v>11</v>
      </c>
      <c r="F1396" s="18" t="s">
        <v>88</v>
      </c>
      <c r="G1396" s="7">
        <f t="shared" si="66"/>
        <v>2017</v>
      </c>
      <c r="H1396" s="7">
        <f t="shared" si="67"/>
        <v>10</v>
      </c>
    </row>
    <row r="1397" spans="1:8">
      <c r="A1397" s="49">
        <v>43035</v>
      </c>
      <c r="B1397" s="18" t="s">
        <v>89</v>
      </c>
      <c r="C1397" s="18">
        <f t="shared" si="65"/>
        <v>5</v>
      </c>
      <c r="D1397" s="7">
        <v>2017</v>
      </c>
      <c r="E1397" s="7">
        <v>11</v>
      </c>
      <c r="F1397" s="18" t="s">
        <v>88</v>
      </c>
      <c r="G1397" s="7">
        <f t="shared" si="66"/>
        <v>2017</v>
      </c>
      <c r="H1397" s="7">
        <f t="shared" si="67"/>
        <v>10</v>
      </c>
    </row>
    <row r="1398" spans="1:8">
      <c r="A1398" s="49">
        <v>43036</v>
      </c>
      <c r="B1398" s="18" t="s">
        <v>90</v>
      </c>
      <c r="C1398" s="18">
        <f t="shared" si="65"/>
        <v>6</v>
      </c>
      <c r="D1398" s="7">
        <v>2017</v>
      </c>
      <c r="E1398" s="7">
        <v>11</v>
      </c>
      <c r="F1398" s="18" t="s">
        <v>88</v>
      </c>
      <c r="G1398" s="7">
        <f t="shared" si="66"/>
        <v>2017</v>
      </c>
      <c r="H1398" s="7">
        <f t="shared" si="67"/>
        <v>10</v>
      </c>
    </row>
    <row r="1399" spans="1:8">
      <c r="A1399" s="49">
        <v>43037</v>
      </c>
      <c r="B1399" s="18" t="s">
        <v>90</v>
      </c>
      <c r="C1399" s="18">
        <f t="shared" si="65"/>
        <v>7</v>
      </c>
      <c r="D1399" s="7">
        <v>2017</v>
      </c>
      <c r="E1399" s="7">
        <v>11</v>
      </c>
      <c r="F1399" s="18" t="s">
        <v>88</v>
      </c>
      <c r="G1399" s="7">
        <f t="shared" si="66"/>
        <v>2017</v>
      </c>
      <c r="H1399" s="7">
        <f t="shared" si="67"/>
        <v>10</v>
      </c>
    </row>
    <row r="1400" spans="1:8">
      <c r="A1400" s="49">
        <v>43038</v>
      </c>
      <c r="B1400" s="18" t="s">
        <v>89</v>
      </c>
      <c r="C1400" s="18">
        <f t="shared" si="65"/>
        <v>1</v>
      </c>
      <c r="D1400" s="7">
        <v>2017</v>
      </c>
      <c r="E1400" s="7">
        <v>11</v>
      </c>
      <c r="F1400" s="18" t="s">
        <v>88</v>
      </c>
      <c r="G1400" s="7">
        <f t="shared" si="66"/>
        <v>2017</v>
      </c>
      <c r="H1400" s="7">
        <f t="shared" si="67"/>
        <v>10</v>
      </c>
    </row>
    <row r="1401" spans="1:8">
      <c r="A1401" s="49">
        <v>43039</v>
      </c>
      <c r="B1401" s="18" t="s">
        <v>89</v>
      </c>
      <c r="C1401" s="18">
        <f t="shared" si="65"/>
        <v>2</v>
      </c>
      <c r="D1401" s="7">
        <v>2017</v>
      </c>
      <c r="E1401" s="7">
        <v>11</v>
      </c>
      <c r="F1401" s="18" t="s">
        <v>88</v>
      </c>
      <c r="G1401" s="7">
        <f t="shared" si="66"/>
        <v>2017</v>
      </c>
      <c r="H1401" s="7">
        <f t="shared" si="67"/>
        <v>10</v>
      </c>
    </row>
    <row r="1402" spans="1:8">
      <c r="A1402" s="49">
        <v>43040</v>
      </c>
      <c r="B1402" s="18" t="s">
        <v>89</v>
      </c>
      <c r="C1402" s="18">
        <f t="shared" si="65"/>
        <v>3</v>
      </c>
      <c r="D1402" s="7">
        <v>2017</v>
      </c>
      <c r="E1402" s="7">
        <v>11</v>
      </c>
      <c r="F1402" s="18" t="s">
        <v>88</v>
      </c>
      <c r="G1402" s="7">
        <f t="shared" si="66"/>
        <v>2017</v>
      </c>
      <c r="H1402" s="7">
        <f t="shared" si="67"/>
        <v>11</v>
      </c>
    </row>
    <row r="1403" spans="1:8">
      <c r="A1403" s="49">
        <v>43041</v>
      </c>
      <c r="B1403" s="18" t="s">
        <v>89</v>
      </c>
      <c r="C1403" s="18">
        <f t="shared" si="65"/>
        <v>4</v>
      </c>
      <c r="D1403" s="7">
        <v>2017</v>
      </c>
      <c r="E1403" s="7">
        <v>11</v>
      </c>
      <c r="F1403" s="18" t="s">
        <v>88</v>
      </c>
      <c r="G1403" s="7">
        <f t="shared" si="66"/>
        <v>2017</v>
      </c>
      <c r="H1403" s="7">
        <f t="shared" si="67"/>
        <v>11</v>
      </c>
    </row>
    <row r="1404" spans="1:8">
      <c r="A1404" s="49">
        <v>43042</v>
      </c>
      <c r="B1404" s="18" t="s">
        <v>89</v>
      </c>
      <c r="C1404" s="18">
        <f t="shared" si="65"/>
        <v>5</v>
      </c>
      <c r="D1404" s="7">
        <v>2017</v>
      </c>
      <c r="E1404" s="7">
        <v>11</v>
      </c>
      <c r="F1404" s="18" t="s">
        <v>88</v>
      </c>
      <c r="G1404" s="7">
        <f t="shared" si="66"/>
        <v>2017</v>
      </c>
      <c r="H1404" s="7">
        <f t="shared" si="67"/>
        <v>11</v>
      </c>
    </row>
    <row r="1405" spans="1:8">
      <c r="A1405" s="49">
        <v>43043</v>
      </c>
      <c r="B1405" s="18" t="s">
        <v>90</v>
      </c>
      <c r="C1405" s="18">
        <f t="shared" si="65"/>
        <v>6</v>
      </c>
      <c r="D1405" s="7">
        <v>2017</v>
      </c>
      <c r="E1405" s="7">
        <v>11</v>
      </c>
      <c r="F1405" s="18" t="s">
        <v>88</v>
      </c>
      <c r="G1405" s="7">
        <f t="shared" si="66"/>
        <v>2017</v>
      </c>
      <c r="H1405" s="7">
        <f t="shared" si="67"/>
        <v>11</v>
      </c>
    </row>
    <row r="1406" spans="1:8">
      <c r="A1406" s="49">
        <v>43044</v>
      </c>
      <c r="B1406" s="18" t="s">
        <v>90</v>
      </c>
      <c r="C1406" s="18">
        <f t="shared" si="65"/>
        <v>7</v>
      </c>
      <c r="D1406" s="7">
        <v>2017</v>
      </c>
      <c r="E1406" s="7">
        <v>11</v>
      </c>
      <c r="F1406" s="18" t="s">
        <v>88</v>
      </c>
      <c r="G1406" s="7">
        <f t="shared" si="66"/>
        <v>2017</v>
      </c>
      <c r="H1406" s="7">
        <f t="shared" si="67"/>
        <v>11</v>
      </c>
    </row>
    <row r="1407" spans="1:8">
      <c r="A1407" s="49">
        <v>43045</v>
      </c>
      <c r="B1407" s="18" t="s">
        <v>89</v>
      </c>
      <c r="C1407" s="18">
        <f t="shared" si="65"/>
        <v>1</v>
      </c>
      <c r="D1407" s="7">
        <v>2017</v>
      </c>
      <c r="E1407" s="7">
        <v>11</v>
      </c>
      <c r="F1407" s="18" t="s">
        <v>88</v>
      </c>
      <c r="G1407" s="7">
        <f t="shared" si="66"/>
        <v>2017</v>
      </c>
      <c r="H1407" s="7">
        <f t="shared" si="67"/>
        <v>11</v>
      </c>
    </row>
    <row r="1408" spans="1:8">
      <c r="A1408" s="49">
        <v>43046</v>
      </c>
      <c r="B1408" s="18" t="s">
        <v>89</v>
      </c>
      <c r="C1408" s="18">
        <f t="shared" si="65"/>
        <v>2</v>
      </c>
      <c r="D1408" s="7">
        <v>2017</v>
      </c>
      <c r="E1408" s="7">
        <v>11</v>
      </c>
      <c r="F1408" s="18" t="s">
        <v>88</v>
      </c>
      <c r="G1408" s="7">
        <f t="shared" si="66"/>
        <v>2017</v>
      </c>
      <c r="H1408" s="7">
        <f t="shared" si="67"/>
        <v>11</v>
      </c>
    </row>
    <row r="1409" spans="1:8">
      <c r="A1409" s="49">
        <v>43047</v>
      </c>
      <c r="B1409" s="18" t="s">
        <v>89</v>
      </c>
      <c r="C1409" s="18">
        <f t="shared" si="65"/>
        <v>3</v>
      </c>
      <c r="D1409" s="7">
        <v>2017</v>
      </c>
      <c r="E1409" s="7">
        <v>11</v>
      </c>
      <c r="F1409" s="18" t="s">
        <v>88</v>
      </c>
      <c r="G1409" s="7">
        <f t="shared" si="66"/>
        <v>2017</v>
      </c>
      <c r="H1409" s="7">
        <f t="shared" si="67"/>
        <v>11</v>
      </c>
    </row>
    <row r="1410" spans="1:8">
      <c r="A1410" s="49">
        <v>43048</v>
      </c>
      <c r="B1410" s="18" t="s">
        <v>89</v>
      </c>
      <c r="C1410" s="18">
        <f t="shared" ref="C1410:C1462" si="68">WEEKDAY(A1410,2)</f>
        <v>4</v>
      </c>
      <c r="D1410" s="7">
        <v>2017</v>
      </c>
      <c r="E1410" s="7">
        <v>11</v>
      </c>
      <c r="F1410" s="18" t="s">
        <v>88</v>
      </c>
      <c r="G1410" s="7">
        <f t="shared" ref="G1410:G1462" si="69">YEAR(A1410)</f>
        <v>2017</v>
      </c>
      <c r="H1410" s="7">
        <f t="shared" ref="H1410:H1462" si="70">MONTH(A1410)</f>
        <v>11</v>
      </c>
    </row>
    <row r="1411" spans="1:8">
      <c r="A1411" s="49">
        <v>43049</v>
      </c>
      <c r="B1411" s="18" t="s">
        <v>89</v>
      </c>
      <c r="C1411" s="18">
        <f t="shared" si="68"/>
        <v>5</v>
      </c>
      <c r="D1411" s="7">
        <v>2017</v>
      </c>
      <c r="E1411" s="7">
        <v>11</v>
      </c>
      <c r="F1411" s="18" t="s">
        <v>88</v>
      </c>
      <c r="G1411" s="7">
        <f t="shared" si="69"/>
        <v>2017</v>
      </c>
      <c r="H1411" s="7">
        <f t="shared" si="70"/>
        <v>11</v>
      </c>
    </row>
    <row r="1412" spans="1:8">
      <c r="A1412" s="49">
        <v>43050</v>
      </c>
      <c r="B1412" s="18" t="s">
        <v>90</v>
      </c>
      <c r="C1412" s="18">
        <f t="shared" si="68"/>
        <v>6</v>
      </c>
      <c r="D1412" s="7">
        <v>2017</v>
      </c>
      <c r="E1412" s="7">
        <v>11</v>
      </c>
      <c r="F1412" s="18" t="s">
        <v>88</v>
      </c>
      <c r="G1412" s="7">
        <f t="shared" si="69"/>
        <v>2017</v>
      </c>
      <c r="H1412" s="7">
        <f t="shared" si="70"/>
        <v>11</v>
      </c>
    </row>
    <row r="1413" spans="1:8">
      <c r="A1413" s="49">
        <v>43051</v>
      </c>
      <c r="B1413" s="18" t="s">
        <v>90</v>
      </c>
      <c r="C1413" s="18">
        <f t="shared" si="68"/>
        <v>7</v>
      </c>
      <c r="D1413" s="7">
        <v>2017</v>
      </c>
      <c r="E1413" s="7">
        <v>11</v>
      </c>
      <c r="F1413" s="18" t="s">
        <v>88</v>
      </c>
      <c r="G1413" s="7">
        <f t="shared" si="69"/>
        <v>2017</v>
      </c>
      <c r="H1413" s="7">
        <f t="shared" si="70"/>
        <v>11</v>
      </c>
    </row>
    <row r="1414" spans="1:8">
      <c r="A1414" s="49">
        <v>43052</v>
      </c>
      <c r="B1414" s="18" t="s">
        <v>89</v>
      </c>
      <c r="C1414" s="18">
        <f t="shared" si="68"/>
        <v>1</v>
      </c>
      <c r="D1414" s="7">
        <v>2017</v>
      </c>
      <c r="E1414" s="7">
        <v>11</v>
      </c>
      <c r="F1414" s="18" t="s">
        <v>88</v>
      </c>
      <c r="G1414" s="7">
        <f t="shared" si="69"/>
        <v>2017</v>
      </c>
      <c r="H1414" s="7">
        <f t="shared" si="70"/>
        <v>11</v>
      </c>
    </row>
    <row r="1415" spans="1:8">
      <c r="A1415" s="49">
        <v>43053</v>
      </c>
      <c r="B1415" s="18" t="s">
        <v>89</v>
      </c>
      <c r="C1415" s="18">
        <f t="shared" si="68"/>
        <v>2</v>
      </c>
      <c r="D1415" s="7">
        <v>2017</v>
      </c>
      <c r="E1415" s="7">
        <v>11</v>
      </c>
      <c r="F1415" s="18" t="s">
        <v>88</v>
      </c>
      <c r="G1415" s="7">
        <f t="shared" si="69"/>
        <v>2017</v>
      </c>
      <c r="H1415" s="7">
        <f t="shared" si="70"/>
        <v>11</v>
      </c>
    </row>
    <row r="1416" spans="1:8">
      <c r="A1416" s="49">
        <v>43054</v>
      </c>
      <c r="B1416" s="18" t="s">
        <v>89</v>
      </c>
      <c r="C1416" s="18">
        <f t="shared" si="68"/>
        <v>3</v>
      </c>
      <c r="D1416" s="7">
        <v>2017</v>
      </c>
      <c r="E1416" s="7">
        <v>11</v>
      </c>
      <c r="F1416" s="18" t="s">
        <v>88</v>
      </c>
      <c r="G1416" s="7">
        <f t="shared" si="69"/>
        <v>2017</v>
      </c>
      <c r="H1416" s="7">
        <f t="shared" si="70"/>
        <v>11</v>
      </c>
    </row>
    <row r="1417" spans="1:8">
      <c r="A1417" s="49">
        <v>43055</v>
      </c>
      <c r="B1417" s="18" t="s">
        <v>89</v>
      </c>
      <c r="C1417" s="18">
        <f t="shared" si="68"/>
        <v>4</v>
      </c>
      <c r="D1417" s="7">
        <v>2017</v>
      </c>
      <c r="E1417" s="7">
        <v>11</v>
      </c>
      <c r="F1417" s="18" t="s">
        <v>88</v>
      </c>
      <c r="G1417" s="7">
        <f t="shared" si="69"/>
        <v>2017</v>
      </c>
      <c r="H1417" s="7">
        <f t="shared" si="70"/>
        <v>11</v>
      </c>
    </row>
    <row r="1418" spans="1:8">
      <c r="A1418" s="49">
        <v>43056</v>
      </c>
      <c r="B1418" s="18" t="s">
        <v>89</v>
      </c>
      <c r="C1418" s="18">
        <f t="shared" si="68"/>
        <v>5</v>
      </c>
      <c r="D1418" s="7">
        <v>2017</v>
      </c>
      <c r="E1418" s="7">
        <v>11</v>
      </c>
      <c r="F1418" s="18" t="s">
        <v>88</v>
      </c>
      <c r="G1418" s="7">
        <f t="shared" si="69"/>
        <v>2017</v>
      </c>
      <c r="H1418" s="7">
        <f t="shared" si="70"/>
        <v>11</v>
      </c>
    </row>
    <row r="1419" spans="1:8">
      <c r="A1419" s="49">
        <v>43057</v>
      </c>
      <c r="B1419" s="18" t="s">
        <v>90</v>
      </c>
      <c r="C1419" s="18">
        <f t="shared" si="68"/>
        <v>6</v>
      </c>
      <c r="D1419" s="7">
        <v>2017</v>
      </c>
      <c r="E1419" s="7">
        <v>11</v>
      </c>
      <c r="F1419" s="18" t="s">
        <v>88</v>
      </c>
      <c r="G1419" s="7">
        <f t="shared" si="69"/>
        <v>2017</v>
      </c>
      <c r="H1419" s="7">
        <f t="shared" si="70"/>
        <v>11</v>
      </c>
    </row>
    <row r="1420" spans="1:8">
      <c r="A1420" s="49">
        <v>43058</v>
      </c>
      <c r="B1420" s="18" t="s">
        <v>90</v>
      </c>
      <c r="C1420" s="18">
        <f t="shared" si="68"/>
        <v>7</v>
      </c>
      <c r="D1420" s="7">
        <v>2017</v>
      </c>
      <c r="E1420" s="7">
        <v>11</v>
      </c>
      <c r="F1420" s="18" t="s">
        <v>88</v>
      </c>
      <c r="G1420" s="7">
        <f t="shared" si="69"/>
        <v>2017</v>
      </c>
      <c r="H1420" s="7">
        <f t="shared" si="70"/>
        <v>11</v>
      </c>
    </row>
    <row r="1421" spans="1:8">
      <c r="A1421" s="49">
        <v>43059</v>
      </c>
      <c r="B1421" s="18" t="s">
        <v>89</v>
      </c>
      <c r="C1421" s="18">
        <f t="shared" si="68"/>
        <v>1</v>
      </c>
      <c r="D1421" s="7">
        <v>2017</v>
      </c>
      <c r="E1421" s="7">
        <v>11</v>
      </c>
      <c r="F1421" s="18" t="s">
        <v>88</v>
      </c>
      <c r="G1421" s="7">
        <f t="shared" si="69"/>
        <v>2017</v>
      </c>
      <c r="H1421" s="7">
        <f t="shared" si="70"/>
        <v>11</v>
      </c>
    </row>
    <row r="1422" spans="1:8">
      <c r="A1422" s="49">
        <v>43060</v>
      </c>
      <c r="B1422" s="18" t="s">
        <v>89</v>
      </c>
      <c r="C1422" s="18">
        <f t="shared" si="68"/>
        <v>2</v>
      </c>
      <c r="D1422" s="7">
        <v>2017</v>
      </c>
      <c r="E1422" s="7">
        <v>11</v>
      </c>
      <c r="F1422" s="18" t="s">
        <v>88</v>
      </c>
      <c r="G1422" s="7">
        <f t="shared" si="69"/>
        <v>2017</v>
      </c>
      <c r="H1422" s="7">
        <f t="shared" si="70"/>
        <v>11</v>
      </c>
    </row>
    <row r="1423" spans="1:8">
      <c r="A1423" s="49">
        <v>43061</v>
      </c>
      <c r="B1423" s="18" t="s">
        <v>89</v>
      </c>
      <c r="C1423" s="18">
        <f t="shared" si="68"/>
        <v>3</v>
      </c>
      <c r="D1423" s="7">
        <v>2017</v>
      </c>
      <c r="E1423" s="7">
        <v>11</v>
      </c>
      <c r="F1423" s="18" t="s">
        <v>88</v>
      </c>
      <c r="G1423" s="7">
        <f t="shared" si="69"/>
        <v>2017</v>
      </c>
      <c r="H1423" s="7">
        <f t="shared" si="70"/>
        <v>11</v>
      </c>
    </row>
    <row r="1424" spans="1:8">
      <c r="A1424" s="49">
        <v>43062</v>
      </c>
      <c r="B1424" s="18" t="s">
        <v>89</v>
      </c>
      <c r="C1424" s="18">
        <f t="shared" si="68"/>
        <v>4</v>
      </c>
      <c r="D1424" s="7">
        <v>2017</v>
      </c>
      <c r="E1424" s="7">
        <v>11</v>
      </c>
      <c r="F1424" s="18" t="s">
        <v>88</v>
      </c>
      <c r="G1424" s="7">
        <f t="shared" si="69"/>
        <v>2017</v>
      </c>
      <c r="H1424" s="7">
        <f t="shared" si="70"/>
        <v>11</v>
      </c>
    </row>
    <row r="1425" spans="1:8">
      <c r="A1425" s="49">
        <v>43063</v>
      </c>
      <c r="B1425" s="18" t="s">
        <v>89</v>
      </c>
      <c r="C1425" s="18">
        <f t="shared" si="68"/>
        <v>5</v>
      </c>
      <c r="D1425" s="7">
        <v>2017</v>
      </c>
      <c r="E1425" s="7">
        <v>11</v>
      </c>
      <c r="F1425" s="18" t="s">
        <v>94</v>
      </c>
      <c r="G1425" s="7">
        <f t="shared" si="69"/>
        <v>2017</v>
      </c>
      <c r="H1425" s="7">
        <f t="shared" si="70"/>
        <v>11</v>
      </c>
    </row>
    <row r="1426" spans="1:8">
      <c r="A1426" s="49">
        <v>43064</v>
      </c>
      <c r="B1426" s="18" t="s">
        <v>90</v>
      </c>
      <c r="C1426" s="18">
        <f t="shared" si="68"/>
        <v>6</v>
      </c>
      <c r="D1426" s="7">
        <v>2017</v>
      </c>
      <c r="E1426" s="7">
        <v>12</v>
      </c>
      <c r="F1426" s="18" t="s">
        <v>88</v>
      </c>
      <c r="G1426" s="7">
        <f t="shared" si="69"/>
        <v>2017</v>
      </c>
      <c r="H1426" s="7">
        <f t="shared" si="70"/>
        <v>11</v>
      </c>
    </row>
    <row r="1427" spans="1:8">
      <c r="A1427" s="49">
        <v>43065</v>
      </c>
      <c r="B1427" s="18" t="s">
        <v>90</v>
      </c>
      <c r="C1427" s="18">
        <f t="shared" si="68"/>
        <v>7</v>
      </c>
      <c r="D1427" s="7">
        <v>2017</v>
      </c>
      <c r="E1427" s="7">
        <v>12</v>
      </c>
      <c r="F1427" s="18" t="s">
        <v>88</v>
      </c>
      <c r="G1427" s="7">
        <f t="shared" si="69"/>
        <v>2017</v>
      </c>
      <c r="H1427" s="7">
        <f t="shared" si="70"/>
        <v>11</v>
      </c>
    </row>
    <row r="1428" spans="1:8">
      <c r="A1428" s="49">
        <v>43066</v>
      </c>
      <c r="B1428" s="18" t="s">
        <v>89</v>
      </c>
      <c r="C1428" s="18">
        <f t="shared" si="68"/>
        <v>1</v>
      </c>
      <c r="D1428" s="7">
        <v>2017</v>
      </c>
      <c r="E1428" s="7">
        <v>12</v>
      </c>
      <c r="F1428" s="18" t="s">
        <v>88</v>
      </c>
      <c r="G1428" s="7">
        <f t="shared" si="69"/>
        <v>2017</v>
      </c>
      <c r="H1428" s="7">
        <f t="shared" si="70"/>
        <v>11</v>
      </c>
    </row>
    <row r="1429" spans="1:8">
      <c r="A1429" s="49">
        <v>43067</v>
      </c>
      <c r="B1429" s="18" t="s">
        <v>89</v>
      </c>
      <c r="C1429" s="18">
        <f t="shared" si="68"/>
        <v>2</v>
      </c>
      <c r="D1429" s="7">
        <v>2017</v>
      </c>
      <c r="E1429" s="7">
        <v>12</v>
      </c>
      <c r="F1429" s="18" t="s">
        <v>88</v>
      </c>
      <c r="G1429" s="7">
        <f t="shared" si="69"/>
        <v>2017</v>
      </c>
      <c r="H1429" s="7">
        <f t="shared" si="70"/>
        <v>11</v>
      </c>
    </row>
    <row r="1430" spans="1:8">
      <c r="A1430" s="49">
        <v>43068</v>
      </c>
      <c r="B1430" s="18" t="s">
        <v>89</v>
      </c>
      <c r="C1430" s="18">
        <f t="shared" si="68"/>
        <v>3</v>
      </c>
      <c r="D1430" s="7">
        <v>2017</v>
      </c>
      <c r="E1430" s="7">
        <v>12</v>
      </c>
      <c r="F1430" s="18" t="s">
        <v>88</v>
      </c>
      <c r="G1430" s="7">
        <f t="shared" si="69"/>
        <v>2017</v>
      </c>
      <c r="H1430" s="7">
        <f t="shared" si="70"/>
        <v>11</v>
      </c>
    </row>
    <row r="1431" spans="1:8">
      <c r="A1431" s="49">
        <v>43069</v>
      </c>
      <c r="B1431" s="18" t="s">
        <v>89</v>
      </c>
      <c r="C1431" s="18">
        <f t="shared" si="68"/>
        <v>4</v>
      </c>
      <c r="D1431" s="7">
        <v>2017</v>
      </c>
      <c r="E1431" s="7">
        <v>12</v>
      </c>
      <c r="F1431" s="18" t="s">
        <v>88</v>
      </c>
      <c r="G1431" s="7">
        <f t="shared" si="69"/>
        <v>2017</v>
      </c>
      <c r="H1431" s="7">
        <f t="shared" si="70"/>
        <v>11</v>
      </c>
    </row>
    <row r="1432" spans="1:8">
      <c r="A1432" s="49">
        <v>43070</v>
      </c>
      <c r="B1432" s="18" t="s">
        <v>89</v>
      </c>
      <c r="C1432" s="18">
        <f t="shared" si="68"/>
        <v>5</v>
      </c>
      <c r="D1432" s="7">
        <v>2017</v>
      </c>
      <c r="E1432" s="7">
        <v>12</v>
      </c>
      <c r="F1432" s="18" t="s">
        <v>88</v>
      </c>
      <c r="G1432" s="7">
        <f t="shared" si="69"/>
        <v>2017</v>
      </c>
      <c r="H1432" s="7">
        <f t="shared" si="70"/>
        <v>12</v>
      </c>
    </row>
    <row r="1433" spans="1:8">
      <c r="A1433" s="49">
        <v>43071</v>
      </c>
      <c r="B1433" s="18" t="s">
        <v>90</v>
      </c>
      <c r="C1433" s="18">
        <f t="shared" si="68"/>
        <v>6</v>
      </c>
      <c r="D1433" s="7">
        <v>2017</v>
      </c>
      <c r="E1433" s="7">
        <v>12</v>
      </c>
      <c r="F1433" s="18" t="s">
        <v>88</v>
      </c>
      <c r="G1433" s="7">
        <f t="shared" si="69"/>
        <v>2017</v>
      </c>
      <c r="H1433" s="7">
        <f t="shared" si="70"/>
        <v>12</v>
      </c>
    </row>
    <row r="1434" spans="1:8">
      <c r="A1434" s="49">
        <v>43072</v>
      </c>
      <c r="B1434" s="18" t="s">
        <v>90</v>
      </c>
      <c r="C1434" s="18">
        <f t="shared" si="68"/>
        <v>7</v>
      </c>
      <c r="D1434" s="7">
        <v>2017</v>
      </c>
      <c r="E1434" s="7">
        <v>12</v>
      </c>
      <c r="F1434" s="18" t="s">
        <v>88</v>
      </c>
      <c r="G1434" s="7">
        <f t="shared" si="69"/>
        <v>2017</v>
      </c>
      <c r="H1434" s="7">
        <f t="shared" si="70"/>
        <v>12</v>
      </c>
    </row>
    <row r="1435" spans="1:8">
      <c r="A1435" s="49">
        <v>43073</v>
      </c>
      <c r="B1435" s="18" t="s">
        <v>89</v>
      </c>
      <c r="C1435" s="18">
        <f t="shared" si="68"/>
        <v>1</v>
      </c>
      <c r="D1435" s="7">
        <v>2017</v>
      </c>
      <c r="E1435" s="7">
        <v>12</v>
      </c>
      <c r="F1435" s="18" t="s">
        <v>88</v>
      </c>
      <c r="G1435" s="7">
        <f t="shared" si="69"/>
        <v>2017</v>
      </c>
      <c r="H1435" s="7">
        <f t="shared" si="70"/>
        <v>12</v>
      </c>
    </row>
    <row r="1436" spans="1:8">
      <c r="A1436" s="49">
        <v>43074</v>
      </c>
      <c r="B1436" s="18" t="s">
        <v>89</v>
      </c>
      <c r="C1436" s="18">
        <f t="shared" si="68"/>
        <v>2</v>
      </c>
      <c r="D1436" s="7">
        <v>2017</v>
      </c>
      <c r="E1436" s="7">
        <v>12</v>
      </c>
      <c r="F1436" s="18" t="s">
        <v>88</v>
      </c>
      <c r="G1436" s="7">
        <f t="shared" si="69"/>
        <v>2017</v>
      </c>
      <c r="H1436" s="7">
        <f t="shared" si="70"/>
        <v>12</v>
      </c>
    </row>
    <row r="1437" spans="1:8">
      <c r="A1437" s="49">
        <v>43075</v>
      </c>
      <c r="B1437" s="18" t="s">
        <v>89</v>
      </c>
      <c r="C1437" s="18">
        <f t="shared" si="68"/>
        <v>3</v>
      </c>
      <c r="D1437" s="7">
        <v>2017</v>
      </c>
      <c r="E1437" s="7">
        <v>12</v>
      </c>
      <c r="F1437" s="18" t="s">
        <v>88</v>
      </c>
      <c r="G1437" s="7">
        <f t="shared" si="69"/>
        <v>2017</v>
      </c>
      <c r="H1437" s="7">
        <f t="shared" si="70"/>
        <v>12</v>
      </c>
    </row>
    <row r="1438" spans="1:8">
      <c r="A1438" s="49">
        <v>43076</v>
      </c>
      <c r="B1438" s="18" t="s">
        <v>89</v>
      </c>
      <c r="C1438" s="18">
        <f t="shared" si="68"/>
        <v>4</v>
      </c>
      <c r="D1438" s="7">
        <v>2017</v>
      </c>
      <c r="E1438" s="7">
        <v>12</v>
      </c>
      <c r="F1438" s="18" t="s">
        <v>88</v>
      </c>
      <c r="G1438" s="7">
        <f t="shared" si="69"/>
        <v>2017</v>
      </c>
      <c r="H1438" s="7">
        <f t="shared" si="70"/>
        <v>12</v>
      </c>
    </row>
    <row r="1439" spans="1:8">
      <c r="A1439" s="49">
        <v>43077</v>
      </c>
      <c r="B1439" s="18" t="s">
        <v>89</v>
      </c>
      <c r="C1439" s="18">
        <f t="shared" si="68"/>
        <v>5</v>
      </c>
      <c r="D1439" s="7">
        <v>2017</v>
      </c>
      <c r="E1439" s="7">
        <v>12</v>
      </c>
      <c r="F1439" s="18" t="s">
        <v>88</v>
      </c>
      <c r="G1439" s="7">
        <f t="shared" si="69"/>
        <v>2017</v>
      </c>
      <c r="H1439" s="7">
        <f t="shared" si="70"/>
        <v>12</v>
      </c>
    </row>
    <row r="1440" spans="1:8">
      <c r="A1440" s="49">
        <v>43078</v>
      </c>
      <c r="B1440" s="18" t="s">
        <v>90</v>
      </c>
      <c r="C1440" s="18">
        <f t="shared" si="68"/>
        <v>6</v>
      </c>
      <c r="D1440" s="7">
        <v>2017</v>
      </c>
      <c r="E1440" s="7">
        <v>12</v>
      </c>
      <c r="F1440" s="18" t="s">
        <v>88</v>
      </c>
      <c r="G1440" s="7">
        <f t="shared" si="69"/>
        <v>2017</v>
      </c>
      <c r="H1440" s="7">
        <f t="shared" si="70"/>
        <v>12</v>
      </c>
    </row>
    <row r="1441" spans="1:8">
      <c r="A1441" s="49">
        <v>43079</v>
      </c>
      <c r="B1441" s="18" t="s">
        <v>90</v>
      </c>
      <c r="C1441" s="18">
        <f t="shared" si="68"/>
        <v>7</v>
      </c>
      <c r="D1441" s="7">
        <v>2017</v>
      </c>
      <c r="E1441" s="7">
        <v>12</v>
      </c>
      <c r="F1441" s="18" t="s">
        <v>88</v>
      </c>
      <c r="G1441" s="7">
        <f t="shared" si="69"/>
        <v>2017</v>
      </c>
      <c r="H1441" s="7">
        <f t="shared" si="70"/>
        <v>12</v>
      </c>
    </row>
    <row r="1442" spans="1:8">
      <c r="A1442" s="49">
        <v>43080</v>
      </c>
      <c r="B1442" s="18" t="s">
        <v>89</v>
      </c>
      <c r="C1442" s="18">
        <f t="shared" si="68"/>
        <v>1</v>
      </c>
      <c r="D1442" s="7">
        <v>2017</v>
      </c>
      <c r="E1442" s="7">
        <v>12</v>
      </c>
      <c r="F1442" s="18" t="s">
        <v>88</v>
      </c>
      <c r="G1442" s="7">
        <f t="shared" si="69"/>
        <v>2017</v>
      </c>
      <c r="H1442" s="7">
        <f t="shared" si="70"/>
        <v>12</v>
      </c>
    </row>
    <row r="1443" spans="1:8">
      <c r="A1443" s="49">
        <v>43081</v>
      </c>
      <c r="B1443" s="18" t="s">
        <v>89</v>
      </c>
      <c r="C1443" s="18">
        <f t="shared" si="68"/>
        <v>2</v>
      </c>
      <c r="D1443" s="7">
        <v>2017</v>
      </c>
      <c r="E1443" s="7">
        <v>12</v>
      </c>
      <c r="F1443" s="18" t="s">
        <v>88</v>
      </c>
      <c r="G1443" s="7">
        <f t="shared" si="69"/>
        <v>2017</v>
      </c>
      <c r="H1443" s="7">
        <f t="shared" si="70"/>
        <v>12</v>
      </c>
    </row>
    <row r="1444" spans="1:8">
      <c r="A1444" s="49">
        <v>43082</v>
      </c>
      <c r="B1444" s="18" t="s">
        <v>89</v>
      </c>
      <c r="C1444" s="18">
        <f t="shared" si="68"/>
        <v>3</v>
      </c>
      <c r="D1444" s="7">
        <v>2017</v>
      </c>
      <c r="E1444" s="7">
        <v>12</v>
      </c>
      <c r="F1444" s="18" t="s">
        <v>88</v>
      </c>
      <c r="G1444" s="7">
        <f t="shared" si="69"/>
        <v>2017</v>
      </c>
      <c r="H1444" s="7">
        <f t="shared" si="70"/>
        <v>12</v>
      </c>
    </row>
    <row r="1445" spans="1:8">
      <c r="A1445" s="49">
        <v>43083</v>
      </c>
      <c r="B1445" s="18" t="s">
        <v>89</v>
      </c>
      <c r="C1445" s="18">
        <f t="shared" si="68"/>
        <v>4</v>
      </c>
      <c r="D1445" s="7">
        <v>2017</v>
      </c>
      <c r="E1445" s="7">
        <v>12</v>
      </c>
      <c r="F1445" s="18" t="s">
        <v>88</v>
      </c>
      <c r="G1445" s="7">
        <f t="shared" si="69"/>
        <v>2017</v>
      </c>
      <c r="H1445" s="7">
        <f t="shared" si="70"/>
        <v>12</v>
      </c>
    </row>
    <row r="1446" spans="1:8">
      <c r="A1446" s="49">
        <v>43084</v>
      </c>
      <c r="B1446" s="18" t="s">
        <v>89</v>
      </c>
      <c r="C1446" s="18">
        <f t="shared" si="68"/>
        <v>5</v>
      </c>
      <c r="D1446" s="7">
        <v>2017</v>
      </c>
      <c r="E1446" s="7">
        <v>12</v>
      </c>
      <c r="F1446" s="18" t="s">
        <v>88</v>
      </c>
      <c r="G1446" s="7">
        <f t="shared" si="69"/>
        <v>2017</v>
      </c>
      <c r="H1446" s="7">
        <f t="shared" si="70"/>
        <v>12</v>
      </c>
    </row>
    <row r="1447" spans="1:8">
      <c r="A1447" s="49">
        <v>43085</v>
      </c>
      <c r="B1447" s="18" t="s">
        <v>90</v>
      </c>
      <c r="C1447" s="18">
        <f t="shared" si="68"/>
        <v>6</v>
      </c>
      <c r="D1447" s="7">
        <v>2017</v>
      </c>
      <c r="E1447" s="7">
        <v>12</v>
      </c>
      <c r="F1447" s="18" t="s">
        <v>88</v>
      </c>
      <c r="G1447" s="7">
        <f t="shared" si="69"/>
        <v>2017</v>
      </c>
      <c r="H1447" s="7">
        <f t="shared" si="70"/>
        <v>12</v>
      </c>
    </row>
    <row r="1448" spans="1:8">
      <c r="A1448" s="49">
        <v>43086</v>
      </c>
      <c r="B1448" s="18" t="s">
        <v>90</v>
      </c>
      <c r="C1448" s="18">
        <f t="shared" si="68"/>
        <v>7</v>
      </c>
      <c r="D1448" s="7">
        <v>2017</v>
      </c>
      <c r="E1448" s="7">
        <v>12</v>
      </c>
      <c r="F1448" s="18" t="s">
        <v>88</v>
      </c>
      <c r="G1448" s="7">
        <f t="shared" si="69"/>
        <v>2017</v>
      </c>
      <c r="H1448" s="7">
        <f t="shared" si="70"/>
        <v>12</v>
      </c>
    </row>
    <row r="1449" spans="1:8">
      <c r="A1449" s="49">
        <v>43087</v>
      </c>
      <c r="B1449" s="18" t="s">
        <v>89</v>
      </c>
      <c r="C1449" s="18">
        <f t="shared" si="68"/>
        <v>1</v>
      </c>
      <c r="D1449" s="7">
        <v>2017</v>
      </c>
      <c r="E1449" s="7">
        <v>12</v>
      </c>
      <c r="F1449" s="18" t="s">
        <v>88</v>
      </c>
      <c r="G1449" s="7">
        <f t="shared" si="69"/>
        <v>2017</v>
      </c>
      <c r="H1449" s="7">
        <f t="shared" si="70"/>
        <v>12</v>
      </c>
    </row>
    <row r="1450" spans="1:8">
      <c r="A1450" s="49">
        <v>43088</v>
      </c>
      <c r="B1450" s="18" t="s">
        <v>89</v>
      </c>
      <c r="C1450" s="18">
        <f t="shared" si="68"/>
        <v>2</v>
      </c>
      <c r="D1450" s="7">
        <v>2017</v>
      </c>
      <c r="E1450" s="7">
        <v>12</v>
      </c>
      <c r="F1450" s="18" t="s">
        <v>88</v>
      </c>
      <c r="G1450" s="7">
        <f t="shared" si="69"/>
        <v>2017</v>
      </c>
      <c r="H1450" s="7">
        <f t="shared" si="70"/>
        <v>12</v>
      </c>
    </row>
    <row r="1451" spans="1:8">
      <c r="A1451" s="49">
        <v>43089</v>
      </c>
      <c r="B1451" s="18" t="s">
        <v>89</v>
      </c>
      <c r="C1451" s="18">
        <f t="shared" si="68"/>
        <v>3</v>
      </c>
      <c r="D1451" s="7">
        <v>2017</v>
      </c>
      <c r="E1451" s="7">
        <v>12</v>
      </c>
      <c r="F1451" s="18" t="s">
        <v>88</v>
      </c>
      <c r="G1451" s="7">
        <f t="shared" si="69"/>
        <v>2017</v>
      </c>
      <c r="H1451" s="7">
        <f t="shared" si="70"/>
        <v>12</v>
      </c>
    </row>
    <row r="1452" spans="1:8">
      <c r="A1452" s="49">
        <v>43090</v>
      </c>
      <c r="B1452" s="18" t="s">
        <v>89</v>
      </c>
      <c r="C1452" s="18">
        <f t="shared" si="68"/>
        <v>4</v>
      </c>
      <c r="D1452" s="7">
        <v>2017</v>
      </c>
      <c r="E1452" s="7">
        <v>12</v>
      </c>
      <c r="F1452" s="18" t="s">
        <v>88</v>
      </c>
      <c r="G1452" s="7">
        <f t="shared" si="69"/>
        <v>2017</v>
      </c>
      <c r="H1452" s="7">
        <f t="shared" si="70"/>
        <v>12</v>
      </c>
    </row>
    <row r="1453" spans="1:8">
      <c r="A1453" s="49">
        <v>43091</v>
      </c>
      <c r="B1453" s="18" t="s">
        <v>89</v>
      </c>
      <c r="C1453" s="18">
        <f t="shared" si="68"/>
        <v>5</v>
      </c>
      <c r="D1453" s="7">
        <v>2017</v>
      </c>
      <c r="E1453" s="7">
        <v>12</v>
      </c>
      <c r="F1453" s="18" t="s">
        <v>88</v>
      </c>
      <c r="G1453" s="7">
        <f t="shared" si="69"/>
        <v>2017</v>
      </c>
      <c r="H1453" s="7">
        <f t="shared" si="70"/>
        <v>12</v>
      </c>
    </row>
    <row r="1454" spans="1:8">
      <c r="A1454" s="49">
        <v>43092</v>
      </c>
      <c r="B1454" s="18" t="s">
        <v>90</v>
      </c>
      <c r="C1454" s="18">
        <f t="shared" si="68"/>
        <v>6</v>
      </c>
      <c r="D1454" s="7">
        <v>2017</v>
      </c>
      <c r="E1454" s="7">
        <v>12</v>
      </c>
      <c r="F1454" s="18" t="s">
        <v>88</v>
      </c>
      <c r="G1454" s="7">
        <f t="shared" si="69"/>
        <v>2017</v>
      </c>
      <c r="H1454" s="7">
        <f t="shared" si="70"/>
        <v>12</v>
      </c>
    </row>
    <row r="1455" spans="1:8">
      <c r="A1455" s="49">
        <v>43093</v>
      </c>
      <c r="B1455" s="18" t="s">
        <v>90</v>
      </c>
      <c r="C1455" s="18">
        <f t="shared" si="68"/>
        <v>7</v>
      </c>
      <c r="D1455" s="7">
        <v>2017</v>
      </c>
      <c r="E1455" s="7">
        <v>12</v>
      </c>
      <c r="F1455" s="18" t="s">
        <v>88</v>
      </c>
      <c r="G1455" s="7">
        <f t="shared" si="69"/>
        <v>2017</v>
      </c>
      <c r="H1455" s="7">
        <f t="shared" si="70"/>
        <v>12</v>
      </c>
    </row>
    <row r="1456" spans="1:8">
      <c r="A1456" s="49">
        <v>43094</v>
      </c>
      <c r="B1456" s="18" t="s">
        <v>89</v>
      </c>
      <c r="C1456" s="18">
        <f t="shared" si="68"/>
        <v>1</v>
      </c>
      <c r="D1456" s="7">
        <v>2017</v>
      </c>
      <c r="E1456" s="7">
        <v>12</v>
      </c>
      <c r="F1456" s="18" t="s">
        <v>94</v>
      </c>
      <c r="G1456" s="7">
        <f t="shared" si="69"/>
        <v>2017</v>
      </c>
      <c r="H1456" s="7">
        <f t="shared" si="70"/>
        <v>12</v>
      </c>
    </row>
    <row r="1457" spans="1:8">
      <c r="A1457" s="49">
        <v>43095</v>
      </c>
      <c r="B1457" s="18" t="s">
        <v>89</v>
      </c>
      <c r="C1457" s="18">
        <f t="shared" si="68"/>
        <v>2</v>
      </c>
      <c r="D1457" s="7">
        <v>2018</v>
      </c>
      <c r="E1457" s="7">
        <v>1</v>
      </c>
      <c r="F1457" s="18" t="s">
        <v>88</v>
      </c>
      <c r="G1457" s="7">
        <f t="shared" si="69"/>
        <v>2017</v>
      </c>
      <c r="H1457" s="7">
        <f t="shared" si="70"/>
        <v>12</v>
      </c>
    </row>
    <row r="1458" spans="1:8">
      <c r="A1458" s="49">
        <v>43096</v>
      </c>
      <c r="B1458" s="18" t="s">
        <v>89</v>
      </c>
      <c r="C1458" s="18">
        <f t="shared" si="68"/>
        <v>3</v>
      </c>
      <c r="D1458" s="7">
        <v>2018</v>
      </c>
      <c r="E1458" s="7">
        <v>1</v>
      </c>
      <c r="F1458" s="18" t="s">
        <v>88</v>
      </c>
      <c r="G1458" s="7">
        <f t="shared" si="69"/>
        <v>2017</v>
      </c>
      <c r="H1458" s="7">
        <f t="shared" si="70"/>
        <v>12</v>
      </c>
    </row>
    <row r="1459" spans="1:8">
      <c r="A1459" s="49">
        <v>43097</v>
      </c>
      <c r="B1459" s="18" t="s">
        <v>89</v>
      </c>
      <c r="C1459" s="18">
        <f t="shared" si="68"/>
        <v>4</v>
      </c>
      <c r="D1459" s="7">
        <v>2018</v>
      </c>
      <c r="E1459" s="7">
        <v>1</v>
      </c>
      <c r="F1459" s="18" t="s">
        <v>88</v>
      </c>
      <c r="G1459" s="7">
        <f t="shared" si="69"/>
        <v>2017</v>
      </c>
      <c r="H1459" s="7">
        <f t="shared" si="70"/>
        <v>12</v>
      </c>
    </row>
    <row r="1460" spans="1:8">
      <c r="A1460" s="49">
        <v>43098</v>
      </c>
      <c r="B1460" s="18" t="s">
        <v>89</v>
      </c>
      <c r="C1460" s="18">
        <f t="shared" si="68"/>
        <v>5</v>
      </c>
      <c r="D1460" s="7">
        <v>2018</v>
      </c>
      <c r="E1460" s="7">
        <v>1</v>
      </c>
      <c r="F1460" s="18" t="s">
        <v>88</v>
      </c>
      <c r="G1460" s="7">
        <f t="shared" si="69"/>
        <v>2017</v>
      </c>
      <c r="H1460" s="7">
        <f t="shared" si="70"/>
        <v>12</v>
      </c>
    </row>
    <row r="1461" spans="1:8">
      <c r="A1461" s="49">
        <v>43099</v>
      </c>
      <c r="B1461" s="18" t="s">
        <v>90</v>
      </c>
      <c r="C1461" s="18">
        <f t="shared" si="68"/>
        <v>6</v>
      </c>
      <c r="D1461" s="7">
        <v>2018</v>
      </c>
      <c r="E1461" s="7">
        <v>1</v>
      </c>
      <c r="F1461" s="18" t="s">
        <v>88</v>
      </c>
      <c r="G1461" s="7">
        <f t="shared" si="69"/>
        <v>2017</v>
      </c>
      <c r="H1461" s="7">
        <f t="shared" si="70"/>
        <v>12</v>
      </c>
    </row>
    <row r="1462" spans="1:8">
      <c r="A1462" s="49">
        <v>43100</v>
      </c>
      <c r="B1462" s="18" t="s">
        <v>90</v>
      </c>
      <c r="C1462" s="18">
        <f t="shared" si="68"/>
        <v>7</v>
      </c>
      <c r="D1462" s="7">
        <v>2018</v>
      </c>
      <c r="E1462" s="7">
        <v>1</v>
      </c>
      <c r="F1462" s="18" t="s">
        <v>88</v>
      </c>
      <c r="G1462" s="7">
        <f t="shared" si="69"/>
        <v>2017</v>
      </c>
      <c r="H1462" s="7">
        <f t="shared" si="70"/>
        <v>12</v>
      </c>
    </row>
  </sheetData>
  <autoFilter ref="A1:H1462" xr:uid="{00000000-0009-0000-0000-000002000000}"/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3"/>
  <sheetViews>
    <sheetView workbookViewId="0">
      <selection activeCell="E28" sqref="E28"/>
    </sheetView>
  </sheetViews>
  <sheetFormatPr defaultColWidth="9" defaultRowHeight="13.8"/>
  <cols>
    <col min="2" max="2" width="12" customWidth="1"/>
    <col min="5" max="5" width="18.69921875" customWidth="1"/>
    <col min="6" max="6" width="18.69921875" style="1" customWidth="1"/>
    <col min="9" max="9" width="23.69921875" customWidth="1"/>
    <col min="10" max="10" width="10.19921875" customWidth="1"/>
  </cols>
  <sheetData>
    <row r="1" spans="1:11" ht="15.6">
      <c r="A1" s="2" t="s">
        <v>334</v>
      </c>
      <c r="B1" s="2" t="s">
        <v>335</v>
      </c>
      <c r="C1" s="2" t="s">
        <v>369</v>
      </c>
      <c r="D1" s="2"/>
      <c r="E1" s="2" t="s">
        <v>336</v>
      </c>
      <c r="H1" s="2" t="s">
        <v>32</v>
      </c>
      <c r="I1" s="2" t="s">
        <v>172</v>
      </c>
      <c r="J1" s="2" t="s">
        <v>173</v>
      </c>
      <c r="K1" s="2" t="s">
        <v>174</v>
      </c>
    </row>
    <row r="2" spans="1:11" ht="15.6">
      <c r="A2" s="1" t="s">
        <v>337</v>
      </c>
      <c r="B2" t="str">
        <f>IF(COUNTIFS($E$2:$E$14,A2),"是","否")</f>
        <v>是</v>
      </c>
      <c r="C2" t="s">
        <v>94</v>
      </c>
      <c r="E2" s="1" t="s">
        <v>338</v>
      </c>
      <c r="H2" s="6" t="s">
        <v>38</v>
      </c>
      <c r="I2" s="58" t="s">
        <v>175</v>
      </c>
      <c r="J2" s="5">
        <f>COUNTIFS($I$2:$I$14,I2)</f>
        <v>1</v>
      </c>
      <c r="K2" s="5">
        <f>COUNTIFS($I$2:$I$14,I2&amp;"*")</f>
        <v>1</v>
      </c>
    </row>
    <row r="3" spans="1:11" ht="15.6">
      <c r="A3" s="1" t="s">
        <v>339</v>
      </c>
      <c r="B3" t="str">
        <f t="shared" ref="B3:B33" si="0">IF(COUNTIFS($E$2:$E$14,A3),"是","否")</f>
        <v>否</v>
      </c>
      <c r="C3" t="s">
        <v>88</v>
      </c>
      <c r="E3" s="1" t="s">
        <v>340</v>
      </c>
      <c r="H3" s="6" t="s">
        <v>40</v>
      </c>
      <c r="I3" s="59" t="s">
        <v>176</v>
      </c>
      <c r="J3" s="5">
        <f t="shared" ref="J3:J14" si="1">COUNTIFS($I$2:$I$14,I3)</f>
        <v>3</v>
      </c>
      <c r="K3" s="5">
        <f t="shared" ref="K3:K14" si="2">COUNTIFS($I$2:$I$14,I3&amp;"*")</f>
        <v>1</v>
      </c>
    </row>
    <row r="4" spans="1:11" ht="15.6">
      <c r="A4" s="1" t="s">
        <v>341</v>
      </c>
      <c r="B4" t="str">
        <f t="shared" si="0"/>
        <v>否</v>
      </c>
      <c r="C4" t="s">
        <v>88</v>
      </c>
      <c r="E4" s="1" t="s">
        <v>342</v>
      </c>
      <c r="H4" s="6" t="s">
        <v>41</v>
      </c>
      <c r="I4" s="59" t="s">
        <v>177</v>
      </c>
      <c r="J4" s="5">
        <f t="shared" si="1"/>
        <v>3</v>
      </c>
      <c r="K4" s="5">
        <f t="shared" si="2"/>
        <v>1</v>
      </c>
    </row>
    <row r="5" spans="1:11" ht="15.6">
      <c r="A5" s="1" t="s">
        <v>343</v>
      </c>
      <c r="B5" t="str">
        <f t="shared" si="0"/>
        <v>否</v>
      </c>
      <c r="C5" t="s">
        <v>88</v>
      </c>
      <c r="E5" s="1" t="s">
        <v>337</v>
      </c>
      <c r="H5" s="6" t="s">
        <v>42</v>
      </c>
      <c r="I5" s="59" t="s">
        <v>178</v>
      </c>
      <c r="J5" s="5">
        <f t="shared" si="1"/>
        <v>3</v>
      </c>
      <c r="K5" s="5">
        <f t="shared" si="2"/>
        <v>1</v>
      </c>
    </row>
    <row r="6" spans="1:11" ht="15.6">
      <c r="A6" s="1" t="s">
        <v>344</v>
      </c>
      <c r="B6" t="str">
        <f t="shared" si="0"/>
        <v>否</v>
      </c>
      <c r="C6" t="s">
        <v>88</v>
      </c>
      <c r="E6" s="1" t="s">
        <v>345</v>
      </c>
      <c r="H6" s="6" t="s">
        <v>44</v>
      </c>
      <c r="I6" s="58" t="s">
        <v>179</v>
      </c>
      <c r="J6" s="5">
        <f t="shared" si="1"/>
        <v>1</v>
      </c>
      <c r="K6" s="5">
        <f t="shared" si="2"/>
        <v>1</v>
      </c>
    </row>
    <row r="7" spans="1:11" ht="15.6">
      <c r="A7" s="1" t="s">
        <v>346</v>
      </c>
      <c r="B7" t="str">
        <f t="shared" si="0"/>
        <v>否</v>
      </c>
      <c r="C7" t="s">
        <v>88</v>
      </c>
      <c r="E7" s="1" t="s">
        <v>347</v>
      </c>
      <c r="H7" s="6" t="s">
        <v>46</v>
      </c>
      <c r="I7" s="58" t="s">
        <v>180</v>
      </c>
      <c r="J7" s="5">
        <f t="shared" si="1"/>
        <v>1</v>
      </c>
      <c r="K7" s="5">
        <f t="shared" si="2"/>
        <v>1</v>
      </c>
    </row>
    <row r="8" spans="1:11" ht="15.6">
      <c r="A8" s="1" t="s">
        <v>348</v>
      </c>
      <c r="B8" t="str">
        <f t="shared" si="0"/>
        <v>否</v>
      </c>
      <c r="C8" t="s">
        <v>88</v>
      </c>
      <c r="E8" s="1" t="s">
        <v>349</v>
      </c>
      <c r="H8" s="6" t="s">
        <v>47</v>
      </c>
      <c r="I8" s="59" t="s">
        <v>181</v>
      </c>
      <c r="J8" s="5">
        <f t="shared" si="1"/>
        <v>1</v>
      </c>
      <c r="K8" s="5">
        <f t="shared" si="2"/>
        <v>1</v>
      </c>
    </row>
    <row r="9" spans="1:11" ht="15.6">
      <c r="A9" s="1" t="s">
        <v>338</v>
      </c>
      <c r="B9" t="str">
        <f t="shared" si="0"/>
        <v>是</v>
      </c>
      <c r="C9" t="s">
        <v>94</v>
      </c>
      <c r="E9" s="1" t="s">
        <v>350</v>
      </c>
      <c r="H9" s="6" t="s">
        <v>50</v>
      </c>
      <c r="I9" s="59" t="s">
        <v>182</v>
      </c>
      <c r="J9" s="5">
        <f t="shared" si="1"/>
        <v>1</v>
      </c>
      <c r="K9" s="5">
        <f t="shared" si="2"/>
        <v>1</v>
      </c>
    </row>
    <row r="10" spans="1:11" ht="15.6">
      <c r="A10" s="1" t="s">
        <v>351</v>
      </c>
      <c r="B10" t="str">
        <f t="shared" si="0"/>
        <v>否</v>
      </c>
      <c r="C10" t="s">
        <v>88</v>
      </c>
      <c r="E10" s="1" t="s">
        <v>352</v>
      </c>
      <c r="H10" s="6" t="s">
        <v>52</v>
      </c>
      <c r="I10" s="58" t="s">
        <v>183</v>
      </c>
      <c r="J10" s="5">
        <f t="shared" si="1"/>
        <v>1</v>
      </c>
      <c r="K10" s="5">
        <f t="shared" si="2"/>
        <v>1</v>
      </c>
    </row>
    <row r="11" spans="1:11" ht="15.6">
      <c r="A11" s="1" t="s">
        <v>353</v>
      </c>
      <c r="B11" t="str">
        <f t="shared" si="0"/>
        <v>否</v>
      </c>
      <c r="C11" t="s">
        <v>88</v>
      </c>
      <c r="E11" s="1" t="s">
        <v>354</v>
      </c>
      <c r="H11" s="6" t="s">
        <v>54</v>
      </c>
      <c r="I11" s="58" t="s">
        <v>184</v>
      </c>
      <c r="J11" s="5">
        <f t="shared" si="1"/>
        <v>1</v>
      </c>
      <c r="K11" s="5">
        <f t="shared" si="2"/>
        <v>1</v>
      </c>
    </row>
    <row r="12" spans="1:11" ht="15.6">
      <c r="A12" s="1" t="s">
        <v>355</v>
      </c>
      <c r="B12" t="str">
        <f t="shared" si="0"/>
        <v>否</v>
      </c>
      <c r="C12" t="s">
        <v>88</v>
      </c>
      <c r="E12" s="1" t="s">
        <v>356</v>
      </c>
      <c r="H12" s="6" t="s">
        <v>56</v>
      </c>
      <c r="I12" s="58" t="s">
        <v>185</v>
      </c>
      <c r="J12" s="5">
        <f t="shared" si="1"/>
        <v>1</v>
      </c>
      <c r="K12" s="5">
        <f t="shared" si="2"/>
        <v>1</v>
      </c>
    </row>
    <row r="13" spans="1:11" ht="15.6">
      <c r="A13" s="1" t="s">
        <v>357</v>
      </c>
      <c r="B13" t="str">
        <f t="shared" si="0"/>
        <v>否</v>
      </c>
      <c r="C13" t="s">
        <v>88</v>
      </c>
      <c r="E13" s="1" t="s">
        <v>358</v>
      </c>
      <c r="H13" s="6" t="s">
        <v>57</v>
      </c>
      <c r="I13" s="58" t="s">
        <v>186</v>
      </c>
      <c r="J13" s="5">
        <f t="shared" si="1"/>
        <v>1</v>
      </c>
      <c r="K13" s="5">
        <f t="shared" si="2"/>
        <v>1</v>
      </c>
    </row>
    <row r="14" spans="1:11" ht="15.6">
      <c r="A14" s="1" t="s">
        <v>342</v>
      </c>
      <c r="B14" t="str">
        <f t="shared" si="0"/>
        <v>是</v>
      </c>
      <c r="C14" t="s">
        <v>94</v>
      </c>
      <c r="E14" s="1" t="s">
        <v>359</v>
      </c>
      <c r="H14" s="6" t="s">
        <v>59</v>
      </c>
      <c r="I14" s="58" t="s">
        <v>187</v>
      </c>
      <c r="J14" s="5">
        <f t="shared" si="1"/>
        <v>1</v>
      </c>
      <c r="K14" s="5">
        <f t="shared" si="2"/>
        <v>1</v>
      </c>
    </row>
    <row r="15" spans="1:11">
      <c r="A15" s="1" t="s">
        <v>360</v>
      </c>
      <c r="B15" t="str">
        <f t="shared" si="0"/>
        <v>否</v>
      </c>
      <c r="C15" t="s">
        <v>88</v>
      </c>
    </row>
    <row r="16" spans="1:11">
      <c r="A16" s="1" t="s">
        <v>340</v>
      </c>
      <c r="B16" t="str">
        <f t="shared" si="0"/>
        <v>是</v>
      </c>
      <c r="C16" t="s">
        <v>94</v>
      </c>
    </row>
    <row r="17" spans="1:3">
      <c r="A17" s="1" t="s">
        <v>361</v>
      </c>
      <c r="B17" t="str">
        <f t="shared" si="0"/>
        <v>否</v>
      </c>
      <c r="C17" t="s">
        <v>88</v>
      </c>
    </row>
    <row r="18" spans="1:3">
      <c r="A18" s="1" t="s">
        <v>362</v>
      </c>
      <c r="B18" t="str">
        <f t="shared" si="0"/>
        <v>否</v>
      </c>
      <c r="C18" t="s">
        <v>88</v>
      </c>
    </row>
    <row r="19" spans="1:3">
      <c r="A19" s="1" t="s">
        <v>363</v>
      </c>
      <c r="B19" t="str">
        <f t="shared" si="0"/>
        <v>否</v>
      </c>
      <c r="C19" t="s">
        <v>88</v>
      </c>
    </row>
    <row r="20" spans="1:3">
      <c r="A20" s="1" t="s">
        <v>364</v>
      </c>
      <c r="B20" t="str">
        <f t="shared" si="0"/>
        <v>否</v>
      </c>
      <c r="C20" t="s">
        <v>88</v>
      </c>
    </row>
    <row r="21" spans="1:3">
      <c r="A21" s="1" t="s">
        <v>345</v>
      </c>
      <c r="B21" t="str">
        <f t="shared" si="0"/>
        <v>是</v>
      </c>
      <c r="C21" t="s">
        <v>94</v>
      </c>
    </row>
    <row r="22" spans="1:3">
      <c r="A22" s="1" t="s">
        <v>365</v>
      </c>
      <c r="B22" t="str">
        <f t="shared" si="0"/>
        <v>否</v>
      </c>
      <c r="C22" t="s">
        <v>88</v>
      </c>
    </row>
    <row r="23" spans="1:3">
      <c r="A23" s="1" t="s">
        <v>366</v>
      </c>
      <c r="B23" t="str">
        <f t="shared" si="0"/>
        <v>否</v>
      </c>
      <c r="C23" t="s">
        <v>88</v>
      </c>
    </row>
    <row r="24" spans="1:3">
      <c r="A24" s="1" t="s">
        <v>347</v>
      </c>
      <c r="B24" t="str">
        <f t="shared" si="0"/>
        <v>是</v>
      </c>
      <c r="C24" t="s">
        <v>94</v>
      </c>
    </row>
    <row r="25" spans="1:3">
      <c r="A25" s="1" t="s">
        <v>349</v>
      </c>
      <c r="B25" t="str">
        <f t="shared" si="0"/>
        <v>是</v>
      </c>
      <c r="C25" t="s">
        <v>94</v>
      </c>
    </row>
    <row r="26" spans="1:3">
      <c r="A26" s="1" t="s">
        <v>350</v>
      </c>
      <c r="B26" t="str">
        <f t="shared" si="0"/>
        <v>是</v>
      </c>
      <c r="C26" t="s">
        <v>94</v>
      </c>
    </row>
    <row r="27" spans="1:3">
      <c r="A27" s="1" t="s">
        <v>352</v>
      </c>
      <c r="B27" t="str">
        <f t="shared" si="0"/>
        <v>是</v>
      </c>
      <c r="C27" t="s">
        <v>94</v>
      </c>
    </row>
    <row r="28" spans="1:3">
      <c r="A28" s="1" t="s">
        <v>354</v>
      </c>
      <c r="B28" t="str">
        <f t="shared" si="0"/>
        <v>是</v>
      </c>
      <c r="C28" t="s">
        <v>94</v>
      </c>
    </row>
    <row r="29" spans="1:3">
      <c r="A29" s="1" t="s">
        <v>356</v>
      </c>
      <c r="B29" t="str">
        <f t="shared" si="0"/>
        <v>是</v>
      </c>
      <c r="C29" t="s">
        <v>94</v>
      </c>
    </row>
    <row r="30" spans="1:3">
      <c r="A30" s="1" t="s">
        <v>358</v>
      </c>
      <c r="B30" t="str">
        <f t="shared" si="0"/>
        <v>是</v>
      </c>
      <c r="C30" t="s">
        <v>94</v>
      </c>
    </row>
    <row r="31" spans="1:3">
      <c r="A31" s="1" t="s">
        <v>359</v>
      </c>
      <c r="B31" t="str">
        <f t="shared" si="0"/>
        <v>是</v>
      </c>
      <c r="C31" t="s">
        <v>94</v>
      </c>
    </row>
    <row r="32" spans="1:3">
      <c r="A32" s="1" t="s">
        <v>367</v>
      </c>
      <c r="B32" t="str">
        <f t="shared" si="0"/>
        <v>否</v>
      </c>
      <c r="C32" t="s">
        <v>88</v>
      </c>
    </row>
    <row r="33" spans="1:3">
      <c r="A33" s="1" t="s">
        <v>368</v>
      </c>
      <c r="B33" t="str">
        <f t="shared" si="0"/>
        <v>否</v>
      </c>
      <c r="C33" t="s">
        <v>88</v>
      </c>
    </row>
  </sheetData>
  <phoneticPr fontId="2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5"/>
  <sheetViews>
    <sheetView showGridLines="0" workbookViewId="0">
      <selection activeCell="I23" sqref="I23"/>
    </sheetView>
  </sheetViews>
  <sheetFormatPr defaultColWidth="13.69921875" defaultRowHeight="13.8"/>
  <cols>
    <col min="2" max="2" width="15.19921875" customWidth="1"/>
    <col min="3" max="3" width="19.59765625" customWidth="1"/>
    <col min="7" max="7" width="24.69921875" customWidth="1"/>
    <col min="9" max="9" width="15" customWidth="1"/>
    <col min="13" max="13" width="18.69921875" style="1" customWidth="1"/>
    <col min="14" max="14" width="16.3984375" style="1" customWidth="1"/>
    <col min="15" max="15" width="22.8984375" style="1" customWidth="1"/>
    <col min="16" max="21" width="13.69921875" style="1"/>
  </cols>
  <sheetData>
    <row r="1" spans="1:11" ht="16.2">
      <c r="A1" s="50" t="s">
        <v>95</v>
      </c>
      <c r="B1" s="50"/>
      <c r="C1" s="51"/>
      <c r="D1" s="50"/>
      <c r="F1" s="52" t="s">
        <v>96</v>
      </c>
      <c r="G1" s="52"/>
      <c r="H1" s="52"/>
      <c r="I1" s="52"/>
      <c r="J1" s="52"/>
      <c r="K1" s="52"/>
    </row>
    <row r="2" spans="1:11" ht="15.6">
      <c r="A2" s="2" t="s">
        <v>97</v>
      </c>
      <c r="B2" s="2" t="s">
        <v>98</v>
      </c>
      <c r="C2" s="2" t="s">
        <v>99</v>
      </c>
      <c r="D2" s="2" t="s">
        <v>100</v>
      </c>
      <c r="F2" s="2" t="s">
        <v>101</v>
      </c>
      <c r="G2" s="2" t="s">
        <v>32</v>
      </c>
      <c r="H2" s="2" t="s">
        <v>102</v>
      </c>
      <c r="I2" s="2" t="s">
        <v>103</v>
      </c>
      <c r="J2" s="2" t="s">
        <v>104</v>
      </c>
      <c r="K2" s="2" t="s">
        <v>105</v>
      </c>
    </row>
    <row r="3" spans="1:11" ht="15.6">
      <c r="A3" s="53" t="s">
        <v>106</v>
      </c>
      <c r="B3" s="53" t="s">
        <v>107</v>
      </c>
      <c r="C3" s="54" t="s">
        <v>108</v>
      </c>
      <c r="D3" s="53" t="s">
        <v>109</v>
      </c>
      <c r="F3" s="45" t="s">
        <v>110</v>
      </c>
      <c r="G3" s="45" t="s">
        <v>38</v>
      </c>
      <c r="H3" s="45" t="s">
        <v>111</v>
      </c>
      <c r="I3" s="45">
        <v>25</v>
      </c>
      <c r="J3" s="45" t="s">
        <v>88</v>
      </c>
      <c r="K3" s="45" t="s">
        <v>94</v>
      </c>
    </row>
    <row r="4" spans="1:11" ht="15.6">
      <c r="A4" s="53" t="s">
        <v>112</v>
      </c>
      <c r="B4" s="53" t="s">
        <v>112</v>
      </c>
      <c r="C4" s="54" t="s">
        <v>113</v>
      </c>
      <c r="D4" s="53" t="s">
        <v>114</v>
      </c>
      <c r="F4" s="45" t="s">
        <v>115</v>
      </c>
      <c r="G4" s="45" t="s">
        <v>40</v>
      </c>
      <c r="H4" s="45" t="s">
        <v>116</v>
      </c>
      <c r="I4" s="45">
        <v>26</v>
      </c>
      <c r="J4" s="45" t="s">
        <v>88</v>
      </c>
      <c r="K4" s="45" t="s">
        <v>94</v>
      </c>
    </row>
    <row r="5" spans="1:11" ht="15.6">
      <c r="A5" s="53" t="s">
        <v>117</v>
      </c>
      <c r="B5" s="53" t="s">
        <v>118</v>
      </c>
      <c r="C5" s="54" t="s">
        <v>119</v>
      </c>
      <c r="D5" s="53" t="s">
        <v>120</v>
      </c>
      <c r="F5" s="45" t="s">
        <v>121</v>
      </c>
      <c r="G5" s="45" t="s">
        <v>41</v>
      </c>
      <c r="H5" s="45" t="s">
        <v>116</v>
      </c>
      <c r="I5" s="45">
        <v>38</v>
      </c>
      <c r="J5" s="45" t="s">
        <v>94</v>
      </c>
      <c r="K5" s="45" t="s">
        <v>94</v>
      </c>
    </row>
    <row r="6" spans="1:11" ht="15.6">
      <c r="A6" s="53" t="s">
        <v>122</v>
      </c>
      <c r="B6" s="53" t="s">
        <v>123</v>
      </c>
      <c r="C6" s="54" t="s">
        <v>124</v>
      </c>
      <c r="D6" s="53" t="s">
        <v>120</v>
      </c>
      <c r="F6" s="45" t="s">
        <v>125</v>
      </c>
      <c r="G6" s="45" t="s">
        <v>42</v>
      </c>
      <c r="H6" s="45" t="s">
        <v>116</v>
      </c>
      <c r="I6" s="45">
        <v>48</v>
      </c>
      <c r="J6" s="45" t="s">
        <v>94</v>
      </c>
      <c r="K6" s="45" t="s">
        <v>88</v>
      </c>
    </row>
    <row r="7" spans="1:11" ht="15.6">
      <c r="A7" s="53" t="s">
        <v>126</v>
      </c>
      <c r="B7" s="53" t="s">
        <v>127</v>
      </c>
      <c r="C7" s="54" t="s">
        <v>113</v>
      </c>
      <c r="D7" s="53" t="s">
        <v>114</v>
      </c>
      <c r="F7" s="45" t="s">
        <v>128</v>
      </c>
      <c r="G7" s="45" t="s">
        <v>44</v>
      </c>
      <c r="H7" s="45" t="s">
        <v>116</v>
      </c>
      <c r="I7" s="45">
        <v>39</v>
      </c>
      <c r="J7" s="45" t="s">
        <v>94</v>
      </c>
      <c r="K7" s="45" t="s">
        <v>94</v>
      </c>
    </row>
    <row r="8" spans="1:11" ht="15.6">
      <c r="A8" s="53" t="s">
        <v>126</v>
      </c>
      <c r="B8" s="53" t="s">
        <v>129</v>
      </c>
      <c r="C8" s="54">
        <v>0</v>
      </c>
      <c r="D8" s="53" t="s">
        <v>114</v>
      </c>
      <c r="F8" s="45" t="s">
        <v>130</v>
      </c>
      <c r="G8" s="45" t="s">
        <v>46</v>
      </c>
      <c r="H8" s="45" t="s">
        <v>111</v>
      </c>
      <c r="I8" s="45">
        <v>34</v>
      </c>
      <c r="J8" s="45" t="s">
        <v>94</v>
      </c>
      <c r="K8" s="45" t="s">
        <v>88</v>
      </c>
    </row>
    <row r="9" spans="1:11" ht="15.6">
      <c r="A9" s="53" t="s">
        <v>126</v>
      </c>
      <c r="B9" s="53" t="s">
        <v>131</v>
      </c>
      <c r="C9" s="54" t="s">
        <v>132</v>
      </c>
      <c r="D9" s="53" t="s">
        <v>109</v>
      </c>
      <c r="F9" s="45" t="s">
        <v>133</v>
      </c>
      <c r="G9" s="45" t="s">
        <v>47</v>
      </c>
      <c r="H9" s="45" t="s">
        <v>116</v>
      </c>
      <c r="I9" s="45">
        <v>31</v>
      </c>
      <c r="J9" s="45" t="s">
        <v>94</v>
      </c>
      <c r="K9" s="45" t="s">
        <v>88</v>
      </c>
    </row>
    <row r="10" spans="1:11" ht="15.6">
      <c r="A10" s="53" t="s">
        <v>122</v>
      </c>
      <c r="B10" s="53" t="s">
        <v>134</v>
      </c>
      <c r="C10" s="54">
        <v>110</v>
      </c>
      <c r="D10" s="53" t="s">
        <v>120</v>
      </c>
      <c r="F10" s="45" t="s">
        <v>135</v>
      </c>
      <c r="G10" s="45" t="s">
        <v>50</v>
      </c>
      <c r="H10" s="45" t="s">
        <v>111</v>
      </c>
      <c r="I10" s="45">
        <v>30</v>
      </c>
      <c r="J10" s="45" t="s">
        <v>88</v>
      </c>
      <c r="K10" s="45" t="s">
        <v>94</v>
      </c>
    </row>
    <row r="11" spans="1:11" ht="15.6">
      <c r="A11" s="53" t="s">
        <v>136</v>
      </c>
      <c r="B11" s="53" t="s">
        <v>137</v>
      </c>
      <c r="C11" s="54" t="s">
        <v>113</v>
      </c>
      <c r="D11" s="53" t="s">
        <v>114</v>
      </c>
      <c r="F11" s="45" t="s">
        <v>138</v>
      </c>
      <c r="G11" s="45" t="s">
        <v>52</v>
      </c>
      <c r="H11" s="45" t="s">
        <v>111</v>
      </c>
      <c r="I11" s="45">
        <v>21</v>
      </c>
      <c r="J11" s="45" t="s">
        <v>94</v>
      </c>
      <c r="K11" s="45" t="s">
        <v>94</v>
      </c>
    </row>
    <row r="12" spans="1:11" ht="15.6">
      <c r="A12" s="53" t="s">
        <v>139</v>
      </c>
      <c r="B12" s="53" t="s">
        <v>110</v>
      </c>
      <c r="C12" s="54">
        <v>800</v>
      </c>
      <c r="D12" s="53" t="s">
        <v>109</v>
      </c>
      <c r="F12" s="45" t="s">
        <v>140</v>
      </c>
      <c r="G12" s="45" t="s">
        <v>54</v>
      </c>
      <c r="H12" s="45" t="s">
        <v>111</v>
      </c>
      <c r="I12" s="45">
        <v>26</v>
      </c>
      <c r="J12" s="45" t="s">
        <v>94</v>
      </c>
      <c r="K12" s="45" t="s">
        <v>88</v>
      </c>
    </row>
    <row r="13" spans="1:11" ht="15.6">
      <c r="A13" s="53" t="s">
        <v>141</v>
      </c>
      <c r="B13" s="53" t="s">
        <v>142</v>
      </c>
      <c r="C13" s="54" t="s">
        <v>143</v>
      </c>
      <c r="D13" s="53" t="s">
        <v>109</v>
      </c>
      <c r="F13" s="45" t="s">
        <v>144</v>
      </c>
      <c r="G13" s="45" t="s">
        <v>56</v>
      </c>
      <c r="H13" s="45" t="s">
        <v>116</v>
      </c>
      <c r="I13" s="45">
        <v>49</v>
      </c>
      <c r="J13" s="45" t="s">
        <v>88</v>
      </c>
      <c r="K13" s="45" t="s">
        <v>94</v>
      </c>
    </row>
    <row r="14" spans="1:11" ht="15.6">
      <c r="A14" s="53" t="s">
        <v>145</v>
      </c>
      <c r="B14" s="53" t="s">
        <v>146</v>
      </c>
      <c r="C14" s="54" t="s">
        <v>147</v>
      </c>
      <c r="D14" s="53" t="s">
        <v>114</v>
      </c>
      <c r="F14" s="45" t="s">
        <v>148</v>
      </c>
      <c r="G14" s="45" t="s">
        <v>57</v>
      </c>
      <c r="H14" s="45" t="s">
        <v>116</v>
      </c>
      <c r="I14" s="45">
        <v>32</v>
      </c>
      <c r="J14" s="45" t="s">
        <v>88</v>
      </c>
      <c r="K14" s="45" t="s">
        <v>94</v>
      </c>
    </row>
    <row r="15" spans="1:11" ht="15.6">
      <c r="A15" s="53" t="s">
        <v>149</v>
      </c>
      <c r="B15" s="53" t="s">
        <v>150</v>
      </c>
      <c r="C15" s="54" t="s">
        <v>151</v>
      </c>
      <c r="D15" s="53" t="s">
        <v>120</v>
      </c>
      <c r="F15" s="45" t="s">
        <v>152</v>
      </c>
      <c r="G15" s="45" t="s">
        <v>59</v>
      </c>
      <c r="H15" s="45" t="s">
        <v>111</v>
      </c>
      <c r="I15" s="45">
        <v>34</v>
      </c>
      <c r="J15" s="45" t="s">
        <v>94</v>
      </c>
      <c r="K15" s="45" t="s">
        <v>94</v>
      </c>
    </row>
    <row r="16" spans="1:11" ht="15.6">
      <c r="A16" s="53" t="s">
        <v>153</v>
      </c>
      <c r="B16" s="53" t="s">
        <v>154</v>
      </c>
      <c r="C16" s="54" t="s">
        <v>155</v>
      </c>
      <c r="D16" s="53" t="s">
        <v>109</v>
      </c>
      <c r="F16" s="45" t="s">
        <v>156</v>
      </c>
      <c r="G16" s="45" t="s">
        <v>157</v>
      </c>
      <c r="H16" s="45" t="s">
        <v>116</v>
      </c>
      <c r="I16" s="45">
        <v>36</v>
      </c>
      <c r="J16" s="45" t="s">
        <v>88</v>
      </c>
      <c r="K16" s="45" t="s">
        <v>88</v>
      </c>
    </row>
    <row r="17" spans="1:11" ht="15.6">
      <c r="A17" s="53" t="s">
        <v>158</v>
      </c>
      <c r="B17" s="53" t="s">
        <v>159</v>
      </c>
      <c r="C17" s="54" t="s">
        <v>160</v>
      </c>
      <c r="D17" s="53" t="s">
        <v>120</v>
      </c>
      <c r="F17" s="45" t="s">
        <v>161</v>
      </c>
      <c r="G17" s="45" t="s">
        <v>162</v>
      </c>
      <c r="H17" s="45" t="s">
        <v>116</v>
      </c>
      <c r="I17" s="45">
        <v>40</v>
      </c>
      <c r="J17" s="45" t="s">
        <v>94</v>
      </c>
      <c r="K17" s="45" t="s">
        <v>88</v>
      </c>
    </row>
    <row r="18" spans="1:11">
      <c r="A18" s="1"/>
      <c r="B18" s="1"/>
      <c r="C18" s="55"/>
      <c r="D18" s="1"/>
      <c r="F18" s="45" t="s">
        <v>163</v>
      </c>
      <c r="G18" s="45" t="s">
        <v>164</v>
      </c>
      <c r="H18" s="45" t="s">
        <v>111</v>
      </c>
      <c r="I18" s="45">
        <v>44</v>
      </c>
      <c r="J18" s="45" t="s">
        <v>88</v>
      </c>
      <c r="K18" s="45" t="s">
        <v>88</v>
      </c>
    </row>
    <row r="19" spans="1:11">
      <c r="F19" s="45" t="s">
        <v>165</v>
      </c>
      <c r="G19" s="45" t="s">
        <v>166</v>
      </c>
      <c r="H19" s="45" t="s">
        <v>111</v>
      </c>
      <c r="I19" s="45">
        <v>46</v>
      </c>
      <c r="J19" s="45" t="s">
        <v>94</v>
      </c>
      <c r="K19" s="45" t="s">
        <v>94</v>
      </c>
    </row>
    <row r="20" spans="1:11">
      <c r="F20" s="45" t="s">
        <v>167</v>
      </c>
      <c r="G20" s="45" t="s">
        <v>168</v>
      </c>
      <c r="H20" s="45" t="s">
        <v>116</v>
      </c>
      <c r="I20" s="45">
        <v>38</v>
      </c>
      <c r="J20" s="45" t="s">
        <v>88</v>
      </c>
      <c r="K20" s="45" t="s">
        <v>88</v>
      </c>
    </row>
    <row r="23" spans="1:11" ht="15.6">
      <c r="A23" s="56" t="s">
        <v>169</v>
      </c>
      <c r="B23" s="2"/>
      <c r="C23" s="2"/>
      <c r="D23" s="57">
        <f>COUNTIFS(D3:D17,"甲",C3:C17,"*~**")</f>
        <v>4</v>
      </c>
      <c r="E23">
        <v>4</v>
      </c>
      <c r="F23" s="56" t="s">
        <v>170</v>
      </c>
      <c r="G23" s="2"/>
      <c r="H23" s="2"/>
      <c r="I23" s="57">
        <f>COUNTIFS(I3:I20,"&gt;=35",J3:J20,"是",K3:K20,"是")</f>
        <v>3</v>
      </c>
      <c r="J23">
        <v>3</v>
      </c>
    </row>
    <row r="24" spans="1:11">
      <c r="A24" s="55"/>
      <c r="B24" s="1"/>
      <c r="C24" s="55"/>
      <c r="D24" s="1"/>
    </row>
    <row r="25" spans="1:11" ht="15.6">
      <c r="A25" s="56" t="s">
        <v>171</v>
      </c>
      <c r="B25" s="2"/>
      <c r="C25" s="2"/>
      <c r="D25" s="57">
        <f>COUNTIFS($C$3:$C$17,"*~**")</f>
        <v>7</v>
      </c>
      <c r="E25">
        <v>7</v>
      </c>
    </row>
  </sheetData>
  <phoneticPr fontId="2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6"/>
  <sheetViews>
    <sheetView workbookViewId="0">
      <pane ySplit="1" topLeftCell="A2" activePane="bottomLeft" state="frozen"/>
      <selection pane="bottomLeft" activeCell="B366" sqref="B366"/>
    </sheetView>
  </sheetViews>
  <sheetFormatPr defaultColWidth="9" defaultRowHeight="15.6"/>
  <cols>
    <col min="1" max="1" width="12.5" style="7" customWidth="1"/>
    <col min="2" max="2" width="14.19921875" style="18" customWidth="1"/>
    <col min="3" max="3" width="10.09765625" style="18" customWidth="1"/>
    <col min="4" max="5" width="14.3984375" style="7" customWidth="1"/>
    <col min="6" max="6" width="12.09765625" style="18" customWidth="1"/>
    <col min="7" max="8" width="9.09765625" style="7" customWidth="1"/>
    <col min="9" max="16384" width="9" style="7"/>
  </cols>
  <sheetData>
    <row r="1" spans="1:8">
      <c r="A1" s="48" t="s">
        <v>79</v>
      </c>
      <c r="B1" s="48" t="s">
        <v>80</v>
      </c>
      <c r="C1" s="48" t="s">
        <v>81</v>
      </c>
      <c r="D1" s="48" t="s">
        <v>82</v>
      </c>
      <c r="E1" s="48" t="s">
        <v>83</v>
      </c>
      <c r="F1" s="48" t="s">
        <v>84</v>
      </c>
      <c r="G1" s="48" t="s">
        <v>85</v>
      </c>
      <c r="H1" s="48" t="s">
        <v>63</v>
      </c>
    </row>
    <row r="2" spans="1:8">
      <c r="A2" s="49">
        <v>43101</v>
      </c>
      <c r="B2" s="18" t="s">
        <v>87</v>
      </c>
      <c r="C2" s="18">
        <f t="shared" ref="C2:C65" si="0">WEEKDAY(A2,2)</f>
        <v>1</v>
      </c>
      <c r="D2" s="7">
        <v>2018</v>
      </c>
      <c r="E2" s="7">
        <v>1</v>
      </c>
      <c r="F2" s="18" t="s">
        <v>88</v>
      </c>
      <c r="G2" s="7">
        <f t="shared" ref="G2:G65" si="1">YEAR(A2)</f>
        <v>2018</v>
      </c>
      <c r="H2" s="7">
        <f t="shared" ref="H2:H65" si="2">MONTH(A2)</f>
        <v>1</v>
      </c>
    </row>
    <row r="3" spans="1:8">
      <c r="A3" s="49">
        <v>43102</v>
      </c>
      <c r="B3" s="18" t="s">
        <v>89</v>
      </c>
      <c r="C3" s="18">
        <f t="shared" si="0"/>
        <v>2</v>
      </c>
      <c r="D3" s="7">
        <v>2018</v>
      </c>
      <c r="E3" s="7">
        <v>1</v>
      </c>
      <c r="F3" s="18" t="s">
        <v>88</v>
      </c>
      <c r="G3" s="7">
        <f t="shared" si="1"/>
        <v>2018</v>
      </c>
      <c r="H3" s="7">
        <f t="shared" si="2"/>
        <v>1</v>
      </c>
    </row>
    <row r="4" spans="1:8">
      <c r="A4" s="49">
        <v>43103</v>
      </c>
      <c r="B4" s="18" t="s">
        <v>89</v>
      </c>
      <c r="C4" s="18">
        <f t="shared" si="0"/>
        <v>3</v>
      </c>
      <c r="D4" s="7">
        <v>2018</v>
      </c>
      <c r="E4" s="7">
        <v>1</v>
      </c>
      <c r="F4" s="18" t="s">
        <v>88</v>
      </c>
      <c r="G4" s="7">
        <f t="shared" si="1"/>
        <v>2018</v>
      </c>
      <c r="H4" s="7">
        <f t="shared" si="2"/>
        <v>1</v>
      </c>
    </row>
    <row r="5" spans="1:8">
      <c r="A5" s="49">
        <v>43104</v>
      </c>
      <c r="B5" s="18" t="s">
        <v>90</v>
      </c>
      <c r="C5" s="18">
        <f t="shared" si="0"/>
        <v>4</v>
      </c>
      <c r="D5" s="7">
        <v>2018</v>
      </c>
      <c r="E5" s="7">
        <v>1</v>
      </c>
      <c r="F5" s="18" t="s">
        <v>88</v>
      </c>
      <c r="G5" s="7">
        <f t="shared" si="1"/>
        <v>2018</v>
      </c>
      <c r="H5" s="7">
        <f t="shared" si="2"/>
        <v>1</v>
      </c>
    </row>
    <row r="6" spans="1:8">
      <c r="A6" s="49">
        <v>43105</v>
      </c>
      <c r="B6" s="18" t="s">
        <v>90</v>
      </c>
      <c r="C6" s="18">
        <f t="shared" si="0"/>
        <v>5</v>
      </c>
      <c r="D6" s="7">
        <v>2018</v>
      </c>
      <c r="E6" s="7">
        <v>1</v>
      </c>
      <c r="F6" s="18" t="s">
        <v>88</v>
      </c>
      <c r="G6" s="7">
        <f t="shared" si="1"/>
        <v>2018</v>
      </c>
      <c r="H6" s="7">
        <f t="shared" si="2"/>
        <v>1</v>
      </c>
    </row>
    <row r="7" spans="1:8">
      <c r="A7" s="49">
        <v>43106</v>
      </c>
      <c r="B7" s="18" t="s">
        <v>89</v>
      </c>
      <c r="C7" s="18">
        <f t="shared" si="0"/>
        <v>6</v>
      </c>
      <c r="D7" s="7">
        <v>2018</v>
      </c>
      <c r="E7" s="7">
        <v>1</v>
      </c>
      <c r="F7" s="18" t="s">
        <v>88</v>
      </c>
      <c r="G7" s="7">
        <f t="shared" si="1"/>
        <v>2018</v>
      </c>
      <c r="H7" s="7">
        <f t="shared" si="2"/>
        <v>1</v>
      </c>
    </row>
    <row r="8" spans="1:8">
      <c r="A8" s="49">
        <v>43107</v>
      </c>
      <c r="B8" s="18" t="s">
        <v>89</v>
      </c>
      <c r="C8" s="18">
        <f t="shared" si="0"/>
        <v>7</v>
      </c>
      <c r="D8" s="7">
        <v>2018</v>
      </c>
      <c r="E8" s="7">
        <v>1</v>
      </c>
      <c r="F8" s="18" t="s">
        <v>88</v>
      </c>
      <c r="G8" s="7">
        <f t="shared" si="1"/>
        <v>2018</v>
      </c>
      <c r="H8" s="7">
        <f t="shared" si="2"/>
        <v>1</v>
      </c>
    </row>
    <row r="9" spans="1:8">
      <c r="A9" s="49">
        <v>43108</v>
      </c>
      <c r="B9" s="18" t="s">
        <v>89</v>
      </c>
      <c r="C9" s="18">
        <f t="shared" si="0"/>
        <v>1</v>
      </c>
      <c r="D9" s="7">
        <v>2018</v>
      </c>
      <c r="E9" s="7">
        <v>1</v>
      </c>
      <c r="F9" s="18" t="s">
        <v>88</v>
      </c>
      <c r="G9" s="7">
        <f t="shared" si="1"/>
        <v>2018</v>
      </c>
      <c r="H9" s="7">
        <f t="shared" si="2"/>
        <v>1</v>
      </c>
    </row>
    <row r="10" spans="1:8">
      <c r="A10" s="49">
        <v>43109</v>
      </c>
      <c r="B10" s="18" t="s">
        <v>89</v>
      </c>
      <c r="C10" s="18">
        <f t="shared" si="0"/>
        <v>2</v>
      </c>
      <c r="D10" s="7">
        <v>2018</v>
      </c>
      <c r="E10" s="7">
        <v>1</v>
      </c>
      <c r="F10" s="18" t="s">
        <v>88</v>
      </c>
      <c r="G10" s="7">
        <f t="shared" si="1"/>
        <v>2018</v>
      </c>
      <c r="H10" s="7">
        <f t="shared" si="2"/>
        <v>1</v>
      </c>
    </row>
    <row r="11" spans="1:8">
      <c r="A11" s="49">
        <v>43110</v>
      </c>
      <c r="B11" s="18" t="s">
        <v>89</v>
      </c>
      <c r="C11" s="18">
        <f t="shared" si="0"/>
        <v>3</v>
      </c>
      <c r="D11" s="7">
        <v>2018</v>
      </c>
      <c r="E11" s="7">
        <v>1</v>
      </c>
      <c r="F11" s="18" t="s">
        <v>88</v>
      </c>
      <c r="G11" s="7">
        <f t="shared" si="1"/>
        <v>2018</v>
      </c>
      <c r="H11" s="7">
        <f t="shared" si="2"/>
        <v>1</v>
      </c>
    </row>
    <row r="12" spans="1:8">
      <c r="A12" s="49">
        <v>43111</v>
      </c>
      <c r="B12" s="18" t="s">
        <v>90</v>
      </c>
      <c r="C12" s="18">
        <f t="shared" si="0"/>
        <v>4</v>
      </c>
      <c r="D12" s="7">
        <v>2018</v>
      </c>
      <c r="E12" s="7">
        <v>1</v>
      </c>
      <c r="F12" s="18" t="s">
        <v>88</v>
      </c>
      <c r="G12" s="7">
        <f t="shared" si="1"/>
        <v>2018</v>
      </c>
      <c r="H12" s="7">
        <f t="shared" si="2"/>
        <v>1</v>
      </c>
    </row>
    <row r="13" spans="1:8">
      <c r="A13" s="49">
        <v>43112</v>
      </c>
      <c r="B13" s="18" t="s">
        <v>90</v>
      </c>
      <c r="C13" s="18">
        <f t="shared" si="0"/>
        <v>5</v>
      </c>
      <c r="D13" s="7">
        <v>2018</v>
      </c>
      <c r="E13" s="7">
        <v>1</v>
      </c>
      <c r="F13" s="18" t="s">
        <v>88</v>
      </c>
      <c r="G13" s="7">
        <f t="shared" si="1"/>
        <v>2018</v>
      </c>
      <c r="H13" s="7">
        <f t="shared" si="2"/>
        <v>1</v>
      </c>
    </row>
    <row r="14" spans="1:8">
      <c r="A14" s="49">
        <v>43113</v>
      </c>
      <c r="B14" s="18" t="s">
        <v>89</v>
      </c>
      <c r="C14" s="18">
        <f t="shared" si="0"/>
        <v>6</v>
      </c>
      <c r="D14" s="7">
        <v>2018</v>
      </c>
      <c r="E14" s="7">
        <v>1</v>
      </c>
      <c r="F14" s="18" t="s">
        <v>88</v>
      </c>
      <c r="G14" s="7">
        <f t="shared" si="1"/>
        <v>2018</v>
      </c>
      <c r="H14" s="7">
        <f t="shared" si="2"/>
        <v>1</v>
      </c>
    </row>
    <row r="15" spans="1:8">
      <c r="A15" s="49">
        <v>43114</v>
      </c>
      <c r="B15" s="18" t="s">
        <v>89</v>
      </c>
      <c r="C15" s="18">
        <f t="shared" si="0"/>
        <v>7</v>
      </c>
      <c r="D15" s="7">
        <v>2018</v>
      </c>
      <c r="E15" s="7">
        <v>1</v>
      </c>
      <c r="F15" s="18" t="s">
        <v>88</v>
      </c>
      <c r="G15" s="7">
        <f t="shared" si="1"/>
        <v>2018</v>
      </c>
      <c r="H15" s="7">
        <f t="shared" si="2"/>
        <v>1</v>
      </c>
    </row>
    <row r="16" spans="1:8">
      <c r="A16" s="49">
        <v>43115</v>
      </c>
      <c r="B16" s="18" t="s">
        <v>89</v>
      </c>
      <c r="C16" s="18">
        <f t="shared" si="0"/>
        <v>1</v>
      </c>
      <c r="D16" s="7">
        <v>2018</v>
      </c>
      <c r="E16" s="7">
        <v>1</v>
      </c>
      <c r="F16" s="18" t="s">
        <v>88</v>
      </c>
      <c r="G16" s="7">
        <f t="shared" si="1"/>
        <v>2018</v>
      </c>
      <c r="H16" s="7">
        <f t="shared" si="2"/>
        <v>1</v>
      </c>
    </row>
    <row r="17" spans="1:8">
      <c r="A17" s="49">
        <v>43116</v>
      </c>
      <c r="B17" s="18" t="s">
        <v>89</v>
      </c>
      <c r="C17" s="18">
        <f t="shared" si="0"/>
        <v>2</v>
      </c>
      <c r="D17" s="7">
        <v>2018</v>
      </c>
      <c r="E17" s="7">
        <v>1</v>
      </c>
      <c r="F17" s="18" t="s">
        <v>88</v>
      </c>
      <c r="G17" s="7">
        <f t="shared" si="1"/>
        <v>2018</v>
      </c>
      <c r="H17" s="7">
        <f t="shared" si="2"/>
        <v>1</v>
      </c>
    </row>
    <row r="18" spans="1:8">
      <c r="A18" s="49">
        <v>43117</v>
      </c>
      <c r="B18" s="18" t="s">
        <v>89</v>
      </c>
      <c r="C18" s="18">
        <f t="shared" si="0"/>
        <v>3</v>
      </c>
      <c r="D18" s="7">
        <v>2018</v>
      </c>
      <c r="E18" s="7">
        <v>1</v>
      </c>
      <c r="F18" s="18" t="s">
        <v>88</v>
      </c>
      <c r="G18" s="7">
        <f t="shared" si="1"/>
        <v>2018</v>
      </c>
      <c r="H18" s="7">
        <f t="shared" si="2"/>
        <v>1</v>
      </c>
    </row>
    <row r="19" spans="1:8">
      <c r="A19" s="49">
        <v>43118</v>
      </c>
      <c r="B19" s="18" t="s">
        <v>90</v>
      </c>
      <c r="C19" s="18">
        <f t="shared" si="0"/>
        <v>4</v>
      </c>
      <c r="D19" s="7">
        <v>2018</v>
      </c>
      <c r="E19" s="7">
        <v>1</v>
      </c>
      <c r="F19" s="18" t="s">
        <v>88</v>
      </c>
      <c r="G19" s="7">
        <f t="shared" si="1"/>
        <v>2018</v>
      </c>
      <c r="H19" s="7">
        <f t="shared" si="2"/>
        <v>1</v>
      </c>
    </row>
    <row r="20" spans="1:8">
      <c r="A20" s="49">
        <v>43119</v>
      </c>
      <c r="B20" s="18" t="s">
        <v>90</v>
      </c>
      <c r="C20" s="18">
        <f t="shared" si="0"/>
        <v>5</v>
      </c>
      <c r="D20" s="7">
        <v>2018</v>
      </c>
      <c r="E20" s="7">
        <v>1</v>
      </c>
      <c r="F20" s="18" t="s">
        <v>88</v>
      </c>
      <c r="G20" s="7">
        <f t="shared" si="1"/>
        <v>2018</v>
      </c>
      <c r="H20" s="7">
        <f t="shared" si="2"/>
        <v>1</v>
      </c>
    </row>
    <row r="21" spans="1:8">
      <c r="A21" s="49">
        <v>43120</v>
      </c>
      <c r="B21" s="18" t="s">
        <v>89</v>
      </c>
      <c r="C21" s="18">
        <f t="shared" si="0"/>
        <v>6</v>
      </c>
      <c r="D21" s="7">
        <v>2018</v>
      </c>
      <c r="E21" s="7">
        <v>1</v>
      </c>
      <c r="F21" s="18" t="s">
        <v>88</v>
      </c>
      <c r="G21" s="7">
        <f t="shared" si="1"/>
        <v>2018</v>
      </c>
      <c r="H21" s="7">
        <f t="shared" si="2"/>
        <v>1</v>
      </c>
    </row>
    <row r="22" spans="1:8">
      <c r="A22" s="49">
        <v>43121</v>
      </c>
      <c r="B22" s="18" t="s">
        <v>89</v>
      </c>
      <c r="C22" s="18">
        <f t="shared" si="0"/>
        <v>7</v>
      </c>
      <c r="D22" s="7">
        <v>2018</v>
      </c>
      <c r="E22" s="7">
        <v>1</v>
      </c>
      <c r="F22" s="18" t="s">
        <v>88</v>
      </c>
      <c r="G22" s="7">
        <f t="shared" si="1"/>
        <v>2018</v>
      </c>
      <c r="H22" s="7">
        <f t="shared" si="2"/>
        <v>1</v>
      </c>
    </row>
    <row r="23" spans="1:8">
      <c r="A23" s="49">
        <v>43122</v>
      </c>
      <c r="B23" s="18" t="s">
        <v>89</v>
      </c>
      <c r="C23" s="18">
        <f t="shared" si="0"/>
        <v>1</v>
      </c>
      <c r="D23" s="7">
        <v>2018</v>
      </c>
      <c r="E23" s="7">
        <v>1</v>
      </c>
      <c r="F23" s="18" t="s">
        <v>88</v>
      </c>
      <c r="G23" s="7">
        <f t="shared" si="1"/>
        <v>2018</v>
      </c>
      <c r="H23" s="7">
        <f t="shared" si="2"/>
        <v>1</v>
      </c>
    </row>
    <row r="24" spans="1:8">
      <c r="A24" s="49">
        <v>43123</v>
      </c>
      <c r="B24" s="18" t="s">
        <v>89</v>
      </c>
      <c r="C24" s="18">
        <f t="shared" si="0"/>
        <v>2</v>
      </c>
      <c r="D24" s="7">
        <v>2018</v>
      </c>
      <c r="E24" s="7">
        <v>1</v>
      </c>
      <c r="F24" s="18" t="s">
        <v>88</v>
      </c>
      <c r="G24" s="7">
        <f t="shared" si="1"/>
        <v>2018</v>
      </c>
      <c r="H24" s="7">
        <f t="shared" si="2"/>
        <v>1</v>
      </c>
    </row>
    <row r="25" spans="1:8">
      <c r="A25" s="49">
        <v>43124</v>
      </c>
      <c r="B25" s="18" t="s">
        <v>89</v>
      </c>
      <c r="C25" s="18">
        <f t="shared" si="0"/>
        <v>3</v>
      </c>
      <c r="D25" s="7">
        <v>2018</v>
      </c>
      <c r="E25" s="7">
        <v>1</v>
      </c>
      <c r="F25" s="18" t="s">
        <v>88</v>
      </c>
      <c r="G25" s="7">
        <f t="shared" si="1"/>
        <v>2018</v>
      </c>
      <c r="H25" s="7">
        <f t="shared" si="2"/>
        <v>1</v>
      </c>
    </row>
    <row r="26" spans="1:8">
      <c r="A26" s="49">
        <v>43125</v>
      </c>
      <c r="B26" s="18" t="s">
        <v>90</v>
      </c>
      <c r="C26" s="18">
        <f t="shared" si="0"/>
        <v>4</v>
      </c>
      <c r="D26" s="7">
        <v>2018</v>
      </c>
      <c r="E26" s="7">
        <v>1</v>
      </c>
      <c r="F26" s="18" t="s">
        <v>88</v>
      </c>
      <c r="G26" s="7">
        <f t="shared" si="1"/>
        <v>2018</v>
      </c>
      <c r="H26" s="7">
        <f t="shared" si="2"/>
        <v>1</v>
      </c>
    </row>
    <row r="27" spans="1:8">
      <c r="A27" s="49">
        <v>43126</v>
      </c>
      <c r="B27" s="18" t="s">
        <v>89</v>
      </c>
      <c r="C27" s="18">
        <f t="shared" si="0"/>
        <v>5</v>
      </c>
      <c r="D27" s="7">
        <v>2018</v>
      </c>
      <c r="E27" s="7">
        <v>1</v>
      </c>
      <c r="F27" s="18" t="s">
        <v>94</v>
      </c>
      <c r="G27" s="7">
        <f t="shared" si="1"/>
        <v>2018</v>
      </c>
      <c r="H27" s="7">
        <f t="shared" si="2"/>
        <v>1</v>
      </c>
    </row>
    <row r="28" spans="1:8">
      <c r="A28" s="49">
        <v>43127</v>
      </c>
      <c r="B28" s="18" t="s">
        <v>89</v>
      </c>
      <c r="C28" s="18">
        <f t="shared" si="0"/>
        <v>6</v>
      </c>
      <c r="D28" s="7">
        <v>2018</v>
      </c>
      <c r="E28" s="7">
        <v>2</v>
      </c>
      <c r="F28" s="18" t="s">
        <v>88</v>
      </c>
      <c r="G28" s="7">
        <f t="shared" si="1"/>
        <v>2018</v>
      </c>
      <c r="H28" s="7">
        <f t="shared" si="2"/>
        <v>1</v>
      </c>
    </row>
    <row r="29" spans="1:8">
      <c r="A29" s="49">
        <v>43128</v>
      </c>
      <c r="B29" s="18" t="s">
        <v>89</v>
      </c>
      <c r="C29" s="18">
        <f t="shared" si="0"/>
        <v>7</v>
      </c>
      <c r="D29" s="7">
        <v>2018</v>
      </c>
      <c r="E29" s="7">
        <v>2</v>
      </c>
      <c r="F29" s="18" t="s">
        <v>88</v>
      </c>
      <c r="G29" s="7">
        <f t="shared" si="1"/>
        <v>2018</v>
      </c>
      <c r="H29" s="7">
        <f t="shared" si="2"/>
        <v>1</v>
      </c>
    </row>
    <row r="30" spans="1:8">
      <c r="A30" s="49">
        <v>43129</v>
      </c>
      <c r="B30" s="18" t="s">
        <v>89</v>
      </c>
      <c r="C30" s="18">
        <f t="shared" si="0"/>
        <v>1</v>
      </c>
      <c r="D30" s="7">
        <v>2018</v>
      </c>
      <c r="E30" s="7">
        <v>2</v>
      </c>
      <c r="F30" s="18" t="s">
        <v>88</v>
      </c>
      <c r="G30" s="7">
        <f t="shared" si="1"/>
        <v>2018</v>
      </c>
      <c r="H30" s="7">
        <f t="shared" si="2"/>
        <v>1</v>
      </c>
    </row>
    <row r="31" spans="1:8">
      <c r="A31" s="49">
        <v>43130</v>
      </c>
      <c r="B31" s="18" t="s">
        <v>89</v>
      </c>
      <c r="C31" s="18">
        <f t="shared" si="0"/>
        <v>2</v>
      </c>
      <c r="D31" s="7">
        <v>2018</v>
      </c>
      <c r="E31" s="7">
        <v>2</v>
      </c>
      <c r="F31" s="18" t="s">
        <v>88</v>
      </c>
      <c r="G31" s="7">
        <f t="shared" si="1"/>
        <v>2018</v>
      </c>
      <c r="H31" s="7">
        <f t="shared" si="2"/>
        <v>1</v>
      </c>
    </row>
    <row r="32" spans="1:8">
      <c r="A32" s="49">
        <v>43131</v>
      </c>
      <c r="B32" s="18" t="s">
        <v>87</v>
      </c>
      <c r="C32" s="18">
        <f t="shared" si="0"/>
        <v>3</v>
      </c>
      <c r="D32" s="7">
        <v>2018</v>
      </c>
      <c r="E32" s="7">
        <v>2</v>
      </c>
      <c r="F32" s="18" t="s">
        <v>88</v>
      </c>
      <c r="G32" s="7">
        <f t="shared" si="1"/>
        <v>2018</v>
      </c>
      <c r="H32" s="7">
        <f t="shared" si="2"/>
        <v>1</v>
      </c>
    </row>
    <row r="33" spans="1:8">
      <c r="A33" s="49">
        <v>43132</v>
      </c>
      <c r="B33" s="18" t="s">
        <v>87</v>
      </c>
      <c r="C33" s="18">
        <f t="shared" si="0"/>
        <v>4</v>
      </c>
      <c r="D33" s="7">
        <v>2018</v>
      </c>
      <c r="E33" s="7">
        <v>2</v>
      </c>
      <c r="F33" s="18" t="s">
        <v>88</v>
      </c>
      <c r="G33" s="7">
        <f t="shared" si="1"/>
        <v>2018</v>
      </c>
      <c r="H33" s="7">
        <f t="shared" si="2"/>
        <v>2</v>
      </c>
    </row>
    <row r="34" spans="1:8">
      <c r="A34" s="49">
        <v>43133</v>
      </c>
      <c r="B34" s="18" t="s">
        <v>87</v>
      </c>
      <c r="C34" s="18">
        <f t="shared" si="0"/>
        <v>5</v>
      </c>
      <c r="D34" s="7">
        <v>2018</v>
      </c>
      <c r="E34" s="7">
        <v>2</v>
      </c>
      <c r="F34" s="18" t="s">
        <v>88</v>
      </c>
      <c r="G34" s="7">
        <f t="shared" si="1"/>
        <v>2018</v>
      </c>
      <c r="H34" s="7">
        <f t="shared" si="2"/>
        <v>2</v>
      </c>
    </row>
    <row r="35" spans="1:8">
      <c r="A35" s="49">
        <v>43134</v>
      </c>
      <c r="B35" s="18" t="s">
        <v>90</v>
      </c>
      <c r="C35" s="18">
        <f t="shared" si="0"/>
        <v>6</v>
      </c>
      <c r="D35" s="7">
        <v>2018</v>
      </c>
      <c r="E35" s="7">
        <v>2</v>
      </c>
      <c r="F35" s="18" t="s">
        <v>88</v>
      </c>
      <c r="G35" s="7">
        <f t="shared" si="1"/>
        <v>2018</v>
      </c>
      <c r="H35" s="7">
        <f t="shared" si="2"/>
        <v>2</v>
      </c>
    </row>
    <row r="36" spans="1:8">
      <c r="A36" s="49">
        <v>43135</v>
      </c>
      <c r="B36" s="18" t="s">
        <v>90</v>
      </c>
      <c r="C36" s="18">
        <f t="shared" si="0"/>
        <v>7</v>
      </c>
      <c r="D36" s="7">
        <v>2018</v>
      </c>
      <c r="E36" s="7">
        <v>2</v>
      </c>
      <c r="F36" s="18" t="s">
        <v>88</v>
      </c>
      <c r="G36" s="7">
        <f t="shared" si="1"/>
        <v>2018</v>
      </c>
      <c r="H36" s="7">
        <f t="shared" si="2"/>
        <v>2</v>
      </c>
    </row>
    <row r="37" spans="1:8">
      <c r="A37" s="49">
        <v>43136</v>
      </c>
      <c r="B37" s="18" t="s">
        <v>90</v>
      </c>
      <c r="C37" s="18">
        <f t="shared" si="0"/>
        <v>1</v>
      </c>
      <c r="D37" s="7">
        <v>2018</v>
      </c>
      <c r="E37" s="7">
        <v>2</v>
      </c>
      <c r="F37" s="18" t="s">
        <v>88</v>
      </c>
      <c r="G37" s="7">
        <f t="shared" si="1"/>
        <v>2018</v>
      </c>
      <c r="H37" s="7">
        <f t="shared" si="2"/>
        <v>2</v>
      </c>
    </row>
    <row r="38" spans="1:8">
      <c r="A38" s="49">
        <v>43137</v>
      </c>
      <c r="B38" s="18" t="s">
        <v>90</v>
      </c>
      <c r="C38" s="18">
        <f t="shared" si="0"/>
        <v>2</v>
      </c>
      <c r="D38" s="7">
        <v>2018</v>
      </c>
      <c r="E38" s="7">
        <v>2</v>
      </c>
      <c r="F38" s="18" t="s">
        <v>88</v>
      </c>
      <c r="G38" s="7">
        <f t="shared" si="1"/>
        <v>2018</v>
      </c>
      <c r="H38" s="7">
        <f t="shared" si="2"/>
        <v>2</v>
      </c>
    </row>
    <row r="39" spans="1:8">
      <c r="A39" s="49">
        <v>43138</v>
      </c>
      <c r="B39" s="18" t="s">
        <v>89</v>
      </c>
      <c r="C39" s="18">
        <f t="shared" si="0"/>
        <v>3</v>
      </c>
      <c r="D39" s="7">
        <v>2018</v>
      </c>
      <c r="E39" s="7">
        <v>2</v>
      </c>
      <c r="F39" s="18" t="s">
        <v>88</v>
      </c>
      <c r="G39" s="7">
        <f t="shared" si="1"/>
        <v>2018</v>
      </c>
      <c r="H39" s="7">
        <f t="shared" si="2"/>
        <v>2</v>
      </c>
    </row>
    <row r="40" spans="1:8">
      <c r="A40" s="49">
        <v>43139</v>
      </c>
      <c r="B40" s="18" t="s">
        <v>89</v>
      </c>
      <c r="C40" s="18">
        <f t="shared" si="0"/>
        <v>4</v>
      </c>
      <c r="D40" s="7">
        <v>2018</v>
      </c>
      <c r="E40" s="7">
        <v>2</v>
      </c>
      <c r="F40" s="18" t="s">
        <v>88</v>
      </c>
      <c r="G40" s="7">
        <f t="shared" si="1"/>
        <v>2018</v>
      </c>
      <c r="H40" s="7">
        <f t="shared" si="2"/>
        <v>2</v>
      </c>
    </row>
    <row r="41" spans="1:8">
      <c r="A41" s="49">
        <v>43140</v>
      </c>
      <c r="B41" s="18" t="s">
        <v>90</v>
      </c>
      <c r="C41" s="18">
        <f t="shared" si="0"/>
        <v>5</v>
      </c>
      <c r="D41" s="7">
        <v>2018</v>
      </c>
      <c r="E41" s="7">
        <v>2</v>
      </c>
      <c r="F41" s="18" t="s">
        <v>88</v>
      </c>
      <c r="G41" s="7">
        <f t="shared" si="1"/>
        <v>2018</v>
      </c>
      <c r="H41" s="7">
        <f t="shared" si="2"/>
        <v>2</v>
      </c>
    </row>
    <row r="42" spans="1:8">
      <c r="A42" s="49">
        <v>43141</v>
      </c>
      <c r="B42" s="18" t="s">
        <v>89</v>
      </c>
      <c r="C42" s="18">
        <f t="shared" si="0"/>
        <v>6</v>
      </c>
      <c r="D42" s="7">
        <v>2018</v>
      </c>
      <c r="E42" s="7">
        <v>2</v>
      </c>
      <c r="F42" s="18" t="s">
        <v>88</v>
      </c>
      <c r="G42" s="7">
        <f t="shared" si="1"/>
        <v>2018</v>
      </c>
      <c r="H42" s="7">
        <f t="shared" si="2"/>
        <v>2</v>
      </c>
    </row>
    <row r="43" spans="1:8">
      <c r="A43" s="49">
        <v>43142</v>
      </c>
      <c r="B43" s="18" t="s">
        <v>89</v>
      </c>
      <c r="C43" s="18">
        <f t="shared" si="0"/>
        <v>7</v>
      </c>
      <c r="D43" s="7">
        <v>2018</v>
      </c>
      <c r="E43" s="7">
        <v>2</v>
      </c>
      <c r="F43" s="18" t="s">
        <v>88</v>
      </c>
      <c r="G43" s="7">
        <f t="shared" si="1"/>
        <v>2018</v>
      </c>
      <c r="H43" s="7">
        <f t="shared" si="2"/>
        <v>2</v>
      </c>
    </row>
    <row r="44" spans="1:8">
      <c r="A44" s="49">
        <v>43143</v>
      </c>
      <c r="B44" s="18" t="s">
        <v>89</v>
      </c>
      <c r="C44" s="18">
        <f t="shared" si="0"/>
        <v>1</v>
      </c>
      <c r="D44" s="7">
        <v>2018</v>
      </c>
      <c r="E44" s="7">
        <v>2</v>
      </c>
      <c r="F44" s="18" t="s">
        <v>88</v>
      </c>
      <c r="G44" s="7">
        <f t="shared" si="1"/>
        <v>2018</v>
      </c>
      <c r="H44" s="7">
        <f t="shared" si="2"/>
        <v>2</v>
      </c>
    </row>
    <row r="45" spans="1:8">
      <c r="A45" s="49">
        <v>43144</v>
      </c>
      <c r="B45" s="18" t="s">
        <v>89</v>
      </c>
      <c r="C45" s="18">
        <f t="shared" si="0"/>
        <v>2</v>
      </c>
      <c r="D45" s="7">
        <v>2018</v>
      </c>
      <c r="E45" s="7">
        <v>2</v>
      </c>
      <c r="F45" s="18" t="s">
        <v>88</v>
      </c>
      <c r="G45" s="7">
        <f t="shared" si="1"/>
        <v>2018</v>
      </c>
      <c r="H45" s="7">
        <f t="shared" si="2"/>
        <v>2</v>
      </c>
    </row>
    <row r="46" spans="1:8">
      <c r="A46" s="49">
        <v>43145</v>
      </c>
      <c r="B46" s="18" t="s">
        <v>89</v>
      </c>
      <c r="C46" s="18">
        <f t="shared" si="0"/>
        <v>3</v>
      </c>
      <c r="D46" s="7">
        <v>2018</v>
      </c>
      <c r="E46" s="7">
        <v>2</v>
      </c>
      <c r="F46" s="18" t="s">
        <v>88</v>
      </c>
      <c r="G46" s="7">
        <f t="shared" si="1"/>
        <v>2018</v>
      </c>
      <c r="H46" s="7">
        <f t="shared" si="2"/>
        <v>2</v>
      </c>
    </row>
    <row r="47" spans="1:8">
      <c r="A47" s="49">
        <v>43146</v>
      </c>
      <c r="B47" s="18" t="s">
        <v>90</v>
      </c>
      <c r="C47" s="18">
        <f t="shared" si="0"/>
        <v>4</v>
      </c>
      <c r="D47" s="7">
        <v>2018</v>
      </c>
      <c r="E47" s="7">
        <v>2</v>
      </c>
      <c r="F47" s="18" t="s">
        <v>88</v>
      </c>
      <c r="G47" s="7">
        <f t="shared" si="1"/>
        <v>2018</v>
      </c>
      <c r="H47" s="7">
        <f t="shared" si="2"/>
        <v>2</v>
      </c>
    </row>
    <row r="48" spans="1:8">
      <c r="A48" s="49">
        <v>43147</v>
      </c>
      <c r="B48" s="18" t="s">
        <v>90</v>
      </c>
      <c r="C48" s="18">
        <f t="shared" si="0"/>
        <v>5</v>
      </c>
      <c r="D48" s="7">
        <v>2020</v>
      </c>
      <c r="E48" s="7">
        <v>2</v>
      </c>
      <c r="F48" s="18" t="s">
        <v>88</v>
      </c>
      <c r="G48" s="7">
        <f t="shared" si="1"/>
        <v>2018</v>
      </c>
      <c r="H48" s="7">
        <f t="shared" si="2"/>
        <v>2</v>
      </c>
    </row>
    <row r="49" spans="1:8">
      <c r="A49" s="49">
        <v>43148</v>
      </c>
      <c r="B49" s="18" t="s">
        <v>89</v>
      </c>
      <c r="C49" s="18">
        <f t="shared" si="0"/>
        <v>6</v>
      </c>
      <c r="D49" s="7">
        <v>2018</v>
      </c>
      <c r="E49" s="7">
        <v>2</v>
      </c>
      <c r="F49" s="18" t="s">
        <v>88</v>
      </c>
      <c r="G49" s="7">
        <f t="shared" si="1"/>
        <v>2018</v>
      </c>
      <c r="H49" s="7">
        <f t="shared" si="2"/>
        <v>2</v>
      </c>
    </row>
    <row r="50" spans="1:8">
      <c r="A50" s="49">
        <v>43149</v>
      </c>
      <c r="B50" s="18" t="s">
        <v>89</v>
      </c>
      <c r="C50" s="18">
        <f t="shared" si="0"/>
        <v>7</v>
      </c>
      <c r="D50" s="7">
        <v>2018</v>
      </c>
      <c r="E50" s="7">
        <v>2</v>
      </c>
      <c r="F50" s="18" t="s">
        <v>88</v>
      </c>
      <c r="G50" s="7">
        <f t="shared" si="1"/>
        <v>2018</v>
      </c>
      <c r="H50" s="7">
        <f t="shared" si="2"/>
        <v>2</v>
      </c>
    </row>
    <row r="51" spans="1:8">
      <c r="A51" s="49">
        <v>43150</v>
      </c>
      <c r="B51" s="18" t="s">
        <v>89</v>
      </c>
      <c r="C51" s="18">
        <f t="shared" si="0"/>
        <v>1</v>
      </c>
      <c r="D51" s="7">
        <v>2018</v>
      </c>
      <c r="E51" s="7">
        <v>2</v>
      </c>
      <c r="F51" s="18" t="s">
        <v>88</v>
      </c>
      <c r="G51" s="7">
        <f t="shared" si="1"/>
        <v>2018</v>
      </c>
      <c r="H51" s="7">
        <f t="shared" si="2"/>
        <v>2</v>
      </c>
    </row>
    <row r="52" spans="1:8">
      <c r="A52" s="49">
        <v>43151</v>
      </c>
      <c r="B52" s="18" t="s">
        <v>89</v>
      </c>
      <c r="C52" s="18">
        <f t="shared" si="0"/>
        <v>2</v>
      </c>
      <c r="D52" s="7">
        <v>2018</v>
      </c>
      <c r="E52" s="7">
        <v>2</v>
      </c>
      <c r="F52" s="18" t="s">
        <v>88</v>
      </c>
      <c r="G52" s="7">
        <f t="shared" si="1"/>
        <v>2018</v>
      </c>
      <c r="H52" s="7">
        <f t="shared" si="2"/>
        <v>2</v>
      </c>
    </row>
    <row r="53" spans="1:8">
      <c r="A53" s="49">
        <v>43152</v>
      </c>
      <c r="B53" s="18" t="s">
        <v>89</v>
      </c>
      <c r="C53" s="18">
        <f t="shared" si="0"/>
        <v>3</v>
      </c>
      <c r="D53" s="7">
        <v>2018</v>
      </c>
      <c r="E53" s="7">
        <v>2</v>
      </c>
      <c r="F53" s="18" t="s">
        <v>88</v>
      </c>
      <c r="G53" s="7">
        <f t="shared" si="1"/>
        <v>2018</v>
      </c>
      <c r="H53" s="7">
        <f t="shared" si="2"/>
        <v>2</v>
      </c>
    </row>
    <row r="54" spans="1:8">
      <c r="A54" s="49">
        <v>43153</v>
      </c>
      <c r="B54" s="18" t="s">
        <v>90</v>
      </c>
      <c r="C54" s="18">
        <f t="shared" si="0"/>
        <v>4</v>
      </c>
      <c r="D54" s="7">
        <v>2018</v>
      </c>
      <c r="E54" s="7">
        <v>2</v>
      </c>
      <c r="F54" s="18" t="s">
        <v>88</v>
      </c>
      <c r="G54" s="7">
        <f t="shared" si="1"/>
        <v>2018</v>
      </c>
      <c r="H54" s="7">
        <f t="shared" si="2"/>
        <v>2</v>
      </c>
    </row>
    <row r="55" spans="1:8">
      <c r="A55" s="49">
        <v>43154</v>
      </c>
      <c r="B55" s="18" t="s">
        <v>90</v>
      </c>
      <c r="C55" s="18">
        <f t="shared" si="0"/>
        <v>5</v>
      </c>
      <c r="D55" s="7">
        <v>2018</v>
      </c>
      <c r="E55" s="7">
        <v>2</v>
      </c>
      <c r="F55" s="18" t="s">
        <v>88</v>
      </c>
      <c r="G55" s="7">
        <f t="shared" si="1"/>
        <v>2018</v>
      </c>
      <c r="H55" s="7">
        <f t="shared" si="2"/>
        <v>2</v>
      </c>
    </row>
    <row r="56" spans="1:8">
      <c r="A56" s="49">
        <v>43155</v>
      </c>
      <c r="B56" s="18" t="s">
        <v>89</v>
      </c>
      <c r="C56" s="18">
        <f t="shared" si="0"/>
        <v>6</v>
      </c>
      <c r="D56" s="7">
        <v>2018</v>
      </c>
      <c r="E56" s="7">
        <v>2</v>
      </c>
      <c r="F56" s="18" t="s">
        <v>94</v>
      </c>
      <c r="G56" s="7">
        <f t="shared" si="1"/>
        <v>2018</v>
      </c>
      <c r="H56" s="7">
        <f t="shared" si="2"/>
        <v>2</v>
      </c>
    </row>
    <row r="57" spans="1:8">
      <c r="A57" s="49">
        <v>43156</v>
      </c>
      <c r="B57" s="18" t="s">
        <v>89</v>
      </c>
      <c r="C57" s="18">
        <f t="shared" si="0"/>
        <v>7</v>
      </c>
      <c r="D57" s="7">
        <v>2018</v>
      </c>
      <c r="E57" s="7">
        <v>3</v>
      </c>
      <c r="F57" s="18" t="s">
        <v>88</v>
      </c>
      <c r="G57" s="7">
        <f t="shared" si="1"/>
        <v>2018</v>
      </c>
      <c r="H57" s="7">
        <f t="shared" si="2"/>
        <v>2</v>
      </c>
    </row>
    <row r="58" spans="1:8">
      <c r="A58" s="49">
        <v>43157</v>
      </c>
      <c r="B58" s="18" t="s">
        <v>89</v>
      </c>
      <c r="C58" s="18">
        <f t="shared" si="0"/>
        <v>1</v>
      </c>
      <c r="D58" s="7">
        <v>2018</v>
      </c>
      <c r="E58" s="7">
        <v>3</v>
      </c>
      <c r="F58" s="18" t="s">
        <v>88</v>
      </c>
      <c r="G58" s="7">
        <f t="shared" si="1"/>
        <v>2018</v>
      </c>
      <c r="H58" s="7">
        <f t="shared" si="2"/>
        <v>2</v>
      </c>
    </row>
    <row r="59" spans="1:8">
      <c r="A59" s="49">
        <v>43158</v>
      </c>
      <c r="B59" s="18" t="s">
        <v>89</v>
      </c>
      <c r="C59" s="18">
        <f t="shared" si="0"/>
        <v>2</v>
      </c>
      <c r="D59" s="7">
        <v>2018</v>
      </c>
      <c r="E59" s="7">
        <v>3</v>
      </c>
      <c r="F59" s="18" t="s">
        <v>88</v>
      </c>
      <c r="G59" s="7">
        <f t="shared" si="1"/>
        <v>2018</v>
      </c>
      <c r="H59" s="7">
        <f t="shared" si="2"/>
        <v>2</v>
      </c>
    </row>
    <row r="60" spans="1:8">
      <c r="A60" s="49">
        <v>43159</v>
      </c>
      <c r="B60" s="18" t="s">
        <v>89</v>
      </c>
      <c r="C60" s="18">
        <f t="shared" si="0"/>
        <v>3</v>
      </c>
      <c r="D60" s="7">
        <v>2018</v>
      </c>
      <c r="E60" s="7">
        <v>3</v>
      </c>
      <c r="F60" s="18" t="s">
        <v>88</v>
      </c>
      <c r="G60" s="7">
        <f t="shared" si="1"/>
        <v>2018</v>
      </c>
      <c r="H60" s="7">
        <f t="shared" si="2"/>
        <v>2</v>
      </c>
    </row>
    <row r="61" spans="1:8">
      <c r="A61" s="49">
        <v>43160</v>
      </c>
      <c r="B61" s="18" t="s">
        <v>90</v>
      </c>
      <c r="C61" s="18">
        <f t="shared" si="0"/>
        <v>4</v>
      </c>
      <c r="D61" s="7">
        <v>2018</v>
      </c>
      <c r="E61" s="7">
        <v>3</v>
      </c>
      <c r="F61" s="18" t="s">
        <v>88</v>
      </c>
      <c r="G61" s="7">
        <f t="shared" si="1"/>
        <v>2018</v>
      </c>
      <c r="H61" s="7">
        <f t="shared" si="2"/>
        <v>3</v>
      </c>
    </row>
    <row r="62" spans="1:8">
      <c r="A62" s="49">
        <v>43161</v>
      </c>
      <c r="B62" s="18" t="s">
        <v>90</v>
      </c>
      <c r="C62" s="18">
        <f t="shared" si="0"/>
        <v>5</v>
      </c>
      <c r="D62" s="7">
        <v>2018</v>
      </c>
      <c r="E62" s="7">
        <v>3</v>
      </c>
      <c r="F62" s="18" t="s">
        <v>88</v>
      </c>
      <c r="G62" s="7">
        <f t="shared" si="1"/>
        <v>2018</v>
      </c>
      <c r="H62" s="7">
        <f t="shared" si="2"/>
        <v>3</v>
      </c>
    </row>
    <row r="63" spans="1:8">
      <c r="A63" s="49">
        <v>43162</v>
      </c>
      <c r="B63" s="18" t="s">
        <v>89</v>
      </c>
      <c r="C63" s="18">
        <f t="shared" si="0"/>
        <v>6</v>
      </c>
      <c r="D63" s="7">
        <v>2018</v>
      </c>
      <c r="E63" s="7">
        <v>3</v>
      </c>
      <c r="F63" s="18" t="s">
        <v>88</v>
      </c>
      <c r="G63" s="7">
        <f t="shared" si="1"/>
        <v>2018</v>
      </c>
      <c r="H63" s="7">
        <f t="shared" si="2"/>
        <v>3</v>
      </c>
    </row>
    <row r="64" spans="1:8">
      <c r="A64" s="49">
        <v>43163</v>
      </c>
      <c r="B64" s="18" t="s">
        <v>89</v>
      </c>
      <c r="C64" s="18">
        <f t="shared" si="0"/>
        <v>7</v>
      </c>
      <c r="D64" s="7">
        <v>2018</v>
      </c>
      <c r="E64" s="7">
        <v>3</v>
      </c>
      <c r="F64" s="18" t="s">
        <v>88</v>
      </c>
      <c r="G64" s="7">
        <f t="shared" si="1"/>
        <v>2018</v>
      </c>
      <c r="H64" s="7">
        <f t="shared" si="2"/>
        <v>3</v>
      </c>
    </row>
    <row r="65" spans="1:8">
      <c r="A65" s="49">
        <v>43164</v>
      </c>
      <c r="B65" s="18" t="s">
        <v>89</v>
      </c>
      <c r="C65" s="18">
        <f t="shared" si="0"/>
        <v>1</v>
      </c>
      <c r="D65" s="7">
        <v>2018</v>
      </c>
      <c r="E65" s="7">
        <v>3</v>
      </c>
      <c r="F65" s="18" t="s">
        <v>88</v>
      </c>
      <c r="G65" s="7">
        <f t="shared" si="1"/>
        <v>2018</v>
      </c>
      <c r="H65" s="7">
        <f t="shared" si="2"/>
        <v>3</v>
      </c>
    </row>
    <row r="66" spans="1:8">
      <c r="A66" s="49">
        <v>43165</v>
      </c>
      <c r="B66" s="18" t="s">
        <v>89</v>
      </c>
      <c r="C66" s="18">
        <f t="shared" ref="C66:C129" si="3">WEEKDAY(A66,2)</f>
        <v>2</v>
      </c>
      <c r="D66" s="7">
        <v>2018</v>
      </c>
      <c r="E66" s="7">
        <v>3</v>
      </c>
      <c r="F66" s="18" t="s">
        <v>88</v>
      </c>
      <c r="G66" s="7">
        <f t="shared" ref="G66:G129" si="4">YEAR(A66)</f>
        <v>2018</v>
      </c>
      <c r="H66" s="7">
        <f t="shared" ref="H66:H129" si="5">MONTH(A66)</f>
        <v>3</v>
      </c>
    </row>
    <row r="67" spans="1:8">
      <c r="A67" s="49">
        <v>43166</v>
      </c>
      <c r="B67" s="18" t="s">
        <v>89</v>
      </c>
      <c r="C67" s="18">
        <f t="shared" si="3"/>
        <v>3</v>
      </c>
      <c r="D67" s="7">
        <v>2018</v>
      </c>
      <c r="E67" s="7">
        <v>3</v>
      </c>
      <c r="F67" s="18" t="s">
        <v>88</v>
      </c>
      <c r="G67" s="7">
        <f t="shared" si="4"/>
        <v>2018</v>
      </c>
      <c r="H67" s="7">
        <f t="shared" si="5"/>
        <v>3</v>
      </c>
    </row>
    <row r="68" spans="1:8">
      <c r="A68" s="49">
        <v>43167</v>
      </c>
      <c r="B68" s="18" t="s">
        <v>90</v>
      </c>
      <c r="C68" s="18">
        <f t="shared" si="3"/>
        <v>4</v>
      </c>
      <c r="D68" s="7">
        <v>2018</v>
      </c>
      <c r="E68" s="7">
        <v>3</v>
      </c>
      <c r="F68" s="18" t="s">
        <v>88</v>
      </c>
      <c r="G68" s="7">
        <f t="shared" si="4"/>
        <v>2018</v>
      </c>
      <c r="H68" s="7">
        <f t="shared" si="5"/>
        <v>3</v>
      </c>
    </row>
    <row r="69" spans="1:8">
      <c r="A69" s="49">
        <v>43168</v>
      </c>
      <c r="B69" s="18" t="s">
        <v>90</v>
      </c>
      <c r="C69" s="18">
        <f t="shared" si="3"/>
        <v>5</v>
      </c>
      <c r="D69" s="7">
        <v>2018</v>
      </c>
      <c r="E69" s="7">
        <v>3</v>
      </c>
      <c r="F69" s="18" t="s">
        <v>88</v>
      </c>
      <c r="G69" s="7">
        <f t="shared" si="4"/>
        <v>2018</v>
      </c>
      <c r="H69" s="7">
        <f t="shared" si="5"/>
        <v>3</v>
      </c>
    </row>
    <row r="70" spans="1:8">
      <c r="A70" s="49">
        <v>43169</v>
      </c>
      <c r="B70" s="18" t="s">
        <v>89</v>
      </c>
      <c r="C70" s="18">
        <f t="shared" si="3"/>
        <v>6</v>
      </c>
      <c r="D70" s="7">
        <v>2018</v>
      </c>
      <c r="E70" s="7">
        <v>3</v>
      </c>
      <c r="F70" s="18" t="s">
        <v>88</v>
      </c>
      <c r="G70" s="7">
        <f t="shared" si="4"/>
        <v>2018</v>
      </c>
      <c r="H70" s="7">
        <f t="shared" si="5"/>
        <v>3</v>
      </c>
    </row>
    <row r="71" spans="1:8">
      <c r="A71" s="49">
        <v>43170</v>
      </c>
      <c r="B71" s="18" t="s">
        <v>89</v>
      </c>
      <c r="C71" s="18">
        <f t="shared" si="3"/>
        <v>7</v>
      </c>
      <c r="D71" s="7">
        <v>2018</v>
      </c>
      <c r="E71" s="7">
        <v>3</v>
      </c>
      <c r="F71" s="18" t="s">
        <v>88</v>
      </c>
      <c r="G71" s="7">
        <f t="shared" si="4"/>
        <v>2018</v>
      </c>
      <c r="H71" s="7">
        <f t="shared" si="5"/>
        <v>3</v>
      </c>
    </row>
    <row r="72" spans="1:8">
      <c r="A72" s="49">
        <v>43171</v>
      </c>
      <c r="B72" s="18" t="s">
        <v>89</v>
      </c>
      <c r="C72" s="18">
        <f t="shared" si="3"/>
        <v>1</v>
      </c>
      <c r="D72" s="7">
        <v>2018</v>
      </c>
      <c r="E72" s="7">
        <v>3</v>
      </c>
      <c r="F72" s="18" t="s">
        <v>88</v>
      </c>
      <c r="G72" s="7">
        <f t="shared" si="4"/>
        <v>2018</v>
      </c>
      <c r="H72" s="7">
        <f t="shared" si="5"/>
        <v>3</v>
      </c>
    </row>
    <row r="73" spans="1:8">
      <c r="A73" s="49">
        <v>43172</v>
      </c>
      <c r="B73" s="18" t="s">
        <v>89</v>
      </c>
      <c r="C73" s="18">
        <f t="shared" si="3"/>
        <v>2</v>
      </c>
      <c r="D73" s="7">
        <v>2018</v>
      </c>
      <c r="E73" s="7">
        <v>3</v>
      </c>
      <c r="F73" s="18" t="s">
        <v>88</v>
      </c>
      <c r="G73" s="7">
        <f t="shared" si="4"/>
        <v>2018</v>
      </c>
      <c r="H73" s="7">
        <f t="shared" si="5"/>
        <v>3</v>
      </c>
    </row>
    <row r="74" spans="1:8">
      <c r="A74" s="49">
        <v>43173</v>
      </c>
      <c r="B74" s="18" t="s">
        <v>89</v>
      </c>
      <c r="C74" s="18">
        <f t="shared" si="3"/>
        <v>3</v>
      </c>
      <c r="D74" s="7">
        <v>2018</v>
      </c>
      <c r="E74" s="7">
        <v>3</v>
      </c>
      <c r="F74" s="18" t="s">
        <v>88</v>
      </c>
      <c r="G74" s="7">
        <f t="shared" si="4"/>
        <v>2018</v>
      </c>
      <c r="H74" s="7">
        <f t="shared" si="5"/>
        <v>3</v>
      </c>
    </row>
    <row r="75" spans="1:8">
      <c r="A75" s="49">
        <v>43174</v>
      </c>
      <c r="B75" s="18" t="s">
        <v>90</v>
      </c>
      <c r="C75" s="18">
        <f t="shared" si="3"/>
        <v>4</v>
      </c>
      <c r="D75" s="7">
        <v>2018</v>
      </c>
      <c r="E75" s="7">
        <v>3</v>
      </c>
      <c r="F75" s="18" t="s">
        <v>88</v>
      </c>
      <c r="G75" s="7">
        <f t="shared" si="4"/>
        <v>2018</v>
      </c>
      <c r="H75" s="7">
        <f t="shared" si="5"/>
        <v>3</v>
      </c>
    </row>
    <row r="76" spans="1:8">
      <c r="A76" s="49">
        <v>43175</v>
      </c>
      <c r="B76" s="18" t="s">
        <v>90</v>
      </c>
      <c r="C76" s="18">
        <f t="shared" si="3"/>
        <v>5</v>
      </c>
      <c r="D76" s="7">
        <v>2018</v>
      </c>
      <c r="E76" s="7">
        <v>3</v>
      </c>
      <c r="F76" s="18" t="s">
        <v>88</v>
      </c>
      <c r="G76" s="7">
        <f t="shared" si="4"/>
        <v>2018</v>
      </c>
      <c r="H76" s="7">
        <f t="shared" si="5"/>
        <v>3</v>
      </c>
    </row>
    <row r="77" spans="1:8">
      <c r="A77" s="49">
        <v>43176</v>
      </c>
      <c r="B77" s="18" t="s">
        <v>89</v>
      </c>
      <c r="C77" s="18">
        <f t="shared" si="3"/>
        <v>6</v>
      </c>
      <c r="D77" s="7">
        <v>2018</v>
      </c>
      <c r="E77" s="7">
        <v>3</v>
      </c>
      <c r="F77" s="18" t="s">
        <v>88</v>
      </c>
      <c r="G77" s="7">
        <f t="shared" si="4"/>
        <v>2018</v>
      </c>
      <c r="H77" s="7">
        <f t="shared" si="5"/>
        <v>3</v>
      </c>
    </row>
    <row r="78" spans="1:8">
      <c r="A78" s="49">
        <v>43177</v>
      </c>
      <c r="B78" s="18" t="s">
        <v>89</v>
      </c>
      <c r="C78" s="18">
        <f t="shared" si="3"/>
        <v>7</v>
      </c>
      <c r="D78" s="7">
        <v>2018</v>
      </c>
      <c r="E78" s="7">
        <v>3</v>
      </c>
      <c r="F78" s="18" t="s">
        <v>88</v>
      </c>
      <c r="G78" s="7">
        <f t="shared" si="4"/>
        <v>2018</v>
      </c>
      <c r="H78" s="7">
        <f t="shared" si="5"/>
        <v>3</v>
      </c>
    </row>
    <row r="79" spans="1:8">
      <c r="A79" s="49">
        <v>43178</v>
      </c>
      <c r="B79" s="18" t="s">
        <v>89</v>
      </c>
      <c r="C79" s="18">
        <f t="shared" si="3"/>
        <v>1</v>
      </c>
      <c r="D79" s="7">
        <v>2018</v>
      </c>
      <c r="E79" s="7">
        <v>3</v>
      </c>
      <c r="F79" s="18" t="s">
        <v>88</v>
      </c>
      <c r="G79" s="7">
        <f t="shared" si="4"/>
        <v>2018</v>
      </c>
      <c r="H79" s="7">
        <f t="shared" si="5"/>
        <v>3</v>
      </c>
    </row>
    <row r="80" spans="1:8">
      <c r="A80" s="49">
        <v>43179</v>
      </c>
      <c r="B80" s="18" t="s">
        <v>89</v>
      </c>
      <c r="C80" s="18">
        <f t="shared" si="3"/>
        <v>2</v>
      </c>
      <c r="D80" s="7">
        <v>2018</v>
      </c>
      <c r="E80" s="7">
        <v>3</v>
      </c>
      <c r="F80" s="18" t="s">
        <v>88</v>
      </c>
      <c r="G80" s="7">
        <f t="shared" si="4"/>
        <v>2018</v>
      </c>
      <c r="H80" s="7">
        <f t="shared" si="5"/>
        <v>3</v>
      </c>
    </row>
    <row r="81" spans="1:8">
      <c r="A81" s="49">
        <v>43180</v>
      </c>
      <c r="B81" s="18" t="s">
        <v>89</v>
      </c>
      <c r="C81" s="18">
        <f t="shared" si="3"/>
        <v>3</v>
      </c>
      <c r="D81" s="7">
        <v>2018</v>
      </c>
      <c r="E81" s="7">
        <v>3</v>
      </c>
      <c r="F81" s="18" t="s">
        <v>88</v>
      </c>
      <c r="G81" s="7">
        <f t="shared" si="4"/>
        <v>2018</v>
      </c>
      <c r="H81" s="7">
        <f t="shared" si="5"/>
        <v>3</v>
      </c>
    </row>
    <row r="82" spans="1:8">
      <c r="A82" s="49">
        <v>43181</v>
      </c>
      <c r="B82" s="18" t="s">
        <v>90</v>
      </c>
      <c r="C82" s="18">
        <f t="shared" si="3"/>
        <v>4</v>
      </c>
      <c r="D82" s="7">
        <v>2018</v>
      </c>
      <c r="E82" s="7">
        <v>3</v>
      </c>
      <c r="F82" s="18" t="s">
        <v>88</v>
      </c>
      <c r="G82" s="7">
        <f t="shared" si="4"/>
        <v>2018</v>
      </c>
      <c r="H82" s="7">
        <f t="shared" si="5"/>
        <v>3</v>
      </c>
    </row>
    <row r="83" spans="1:8">
      <c r="A83" s="49">
        <v>43182</v>
      </c>
      <c r="B83" s="18" t="s">
        <v>90</v>
      </c>
      <c r="C83" s="18">
        <f t="shared" si="3"/>
        <v>5</v>
      </c>
      <c r="D83" s="7">
        <v>2018</v>
      </c>
      <c r="E83" s="7">
        <v>3</v>
      </c>
      <c r="F83" s="18" t="s">
        <v>88</v>
      </c>
      <c r="G83" s="7">
        <f t="shared" si="4"/>
        <v>2018</v>
      </c>
      <c r="H83" s="7">
        <f t="shared" si="5"/>
        <v>3</v>
      </c>
    </row>
    <row r="84" spans="1:8">
      <c r="A84" s="49">
        <v>43183</v>
      </c>
      <c r="B84" s="18" t="s">
        <v>89</v>
      </c>
      <c r="C84" s="18">
        <f t="shared" si="3"/>
        <v>6</v>
      </c>
      <c r="D84" s="7">
        <v>2018</v>
      </c>
      <c r="E84" s="7">
        <v>3</v>
      </c>
      <c r="F84" s="18" t="s">
        <v>88</v>
      </c>
      <c r="G84" s="7">
        <f t="shared" si="4"/>
        <v>2018</v>
      </c>
      <c r="H84" s="7">
        <f t="shared" si="5"/>
        <v>3</v>
      </c>
    </row>
    <row r="85" spans="1:8">
      <c r="A85" s="49">
        <v>43184</v>
      </c>
      <c r="B85" s="18" t="s">
        <v>89</v>
      </c>
      <c r="C85" s="18">
        <f t="shared" si="3"/>
        <v>7</v>
      </c>
      <c r="D85" s="7">
        <v>2018</v>
      </c>
      <c r="E85" s="7">
        <v>3</v>
      </c>
      <c r="F85" s="18" t="s">
        <v>94</v>
      </c>
      <c r="G85" s="7">
        <f t="shared" si="4"/>
        <v>2018</v>
      </c>
      <c r="H85" s="7">
        <f t="shared" si="5"/>
        <v>3</v>
      </c>
    </row>
    <row r="86" spans="1:8">
      <c r="A86" s="49">
        <v>43185</v>
      </c>
      <c r="B86" s="18" t="s">
        <v>89</v>
      </c>
      <c r="C86" s="18">
        <f t="shared" si="3"/>
        <v>1</v>
      </c>
      <c r="D86" s="7">
        <v>2018</v>
      </c>
      <c r="E86" s="7">
        <v>4</v>
      </c>
      <c r="F86" s="18" t="s">
        <v>88</v>
      </c>
      <c r="G86" s="7">
        <f t="shared" si="4"/>
        <v>2018</v>
      </c>
      <c r="H86" s="7">
        <f t="shared" si="5"/>
        <v>3</v>
      </c>
    </row>
    <row r="87" spans="1:8">
      <c r="A87" s="49">
        <v>43186</v>
      </c>
      <c r="B87" s="18" t="s">
        <v>89</v>
      </c>
      <c r="C87" s="18">
        <f t="shared" si="3"/>
        <v>2</v>
      </c>
      <c r="D87" s="7">
        <v>2018</v>
      </c>
      <c r="E87" s="7">
        <v>4</v>
      </c>
      <c r="F87" s="18" t="s">
        <v>88</v>
      </c>
      <c r="G87" s="7">
        <f t="shared" si="4"/>
        <v>2018</v>
      </c>
      <c r="H87" s="7">
        <f t="shared" si="5"/>
        <v>3</v>
      </c>
    </row>
    <row r="88" spans="1:8">
      <c r="A88" s="49">
        <v>43187</v>
      </c>
      <c r="B88" s="18" t="s">
        <v>89</v>
      </c>
      <c r="C88" s="18">
        <f t="shared" si="3"/>
        <v>3</v>
      </c>
      <c r="D88" s="7">
        <v>2018</v>
      </c>
      <c r="E88" s="7">
        <v>4</v>
      </c>
      <c r="F88" s="18" t="s">
        <v>88</v>
      </c>
      <c r="G88" s="7">
        <f t="shared" si="4"/>
        <v>2018</v>
      </c>
      <c r="H88" s="7">
        <f t="shared" si="5"/>
        <v>3</v>
      </c>
    </row>
    <row r="89" spans="1:8">
      <c r="A89" s="49">
        <v>43188</v>
      </c>
      <c r="B89" s="18" t="s">
        <v>90</v>
      </c>
      <c r="C89" s="18">
        <f t="shared" si="3"/>
        <v>4</v>
      </c>
      <c r="D89" s="7">
        <v>2018</v>
      </c>
      <c r="E89" s="7">
        <v>4</v>
      </c>
      <c r="F89" s="18" t="s">
        <v>88</v>
      </c>
      <c r="G89" s="7">
        <f t="shared" si="4"/>
        <v>2018</v>
      </c>
      <c r="H89" s="7">
        <f t="shared" si="5"/>
        <v>3</v>
      </c>
    </row>
    <row r="90" spans="1:8">
      <c r="A90" s="49">
        <v>43189</v>
      </c>
      <c r="B90" s="18" t="s">
        <v>90</v>
      </c>
      <c r="C90" s="18">
        <f t="shared" si="3"/>
        <v>5</v>
      </c>
      <c r="D90" s="7">
        <v>2018</v>
      </c>
      <c r="E90" s="7">
        <v>4</v>
      </c>
      <c r="F90" s="18" t="s">
        <v>88</v>
      </c>
      <c r="G90" s="7">
        <f t="shared" si="4"/>
        <v>2018</v>
      </c>
      <c r="H90" s="7">
        <f t="shared" si="5"/>
        <v>3</v>
      </c>
    </row>
    <row r="91" spans="1:8">
      <c r="A91" s="49">
        <v>43190</v>
      </c>
      <c r="B91" s="18" t="s">
        <v>89</v>
      </c>
      <c r="C91" s="18">
        <f t="shared" si="3"/>
        <v>6</v>
      </c>
      <c r="D91" s="7">
        <v>2018</v>
      </c>
      <c r="E91" s="7">
        <v>4</v>
      </c>
      <c r="F91" s="18" t="s">
        <v>88</v>
      </c>
      <c r="G91" s="7">
        <f t="shared" si="4"/>
        <v>2018</v>
      </c>
      <c r="H91" s="7">
        <f t="shared" si="5"/>
        <v>3</v>
      </c>
    </row>
    <row r="92" spans="1:8">
      <c r="A92" s="49">
        <v>43191</v>
      </c>
      <c r="B92" s="18" t="s">
        <v>89</v>
      </c>
      <c r="C92" s="18">
        <f t="shared" si="3"/>
        <v>7</v>
      </c>
      <c r="D92" s="7">
        <v>2018</v>
      </c>
      <c r="E92" s="7">
        <v>4</v>
      </c>
      <c r="F92" s="18" t="s">
        <v>88</v>
      </c>
      <c r="G92" s="7">
        <f t="shared" si="4"/>
        <v>2018</v>
      </c>
      <c r="H92" s="7">
        <f t="shared" si="5"/>
        <v>4</v>
      </c>
    </row>
    <row r="93" spans="1:8">
      <c r="A93" s="49">
        <v>43192</v>
      </c>
      <c r="B93" s="18" t="s">
        <v>89</v>
      </c>
      <c r="C93" s="18">
        <f t="shared" si="3"/>
        <v>1</v>
      </c>
      <c r="D93" s="7">
        <v>2018</v>
      </c>
      <c r="E93" s="7">
        <v>4</v>
      </c>
      <c r="F93" s="18" t="s">
        <v>88</v>
      </c>
      <c r="G93" s="7">
        <f t="shared" si="4"/>
        <v>2018</v>
      </c>
      <c r="H93" s="7">
        <f t="shared" si="5"/>
        <v>4</v>
      </c>
    </row>
    <row r="94" spans="1:8">
      <c r="A94" s="49">
        <v>43193</v>
      </c>
      <c r="B94" s="18" t="s">
        <v>89</v>
      </c>
      <c r="C94" s="18">
        <f t="shared" si="3"/>
        <v>2</v>
      </c>
      <c r="D94" s="7">
        <v>2018</v>
      </c>
      <c r="E94" s="7">
        <v>4</v>
      </c>
      <c r="F94" s="18" t="s">
        <v>88</v>
      </c>
      <c r="G94" s="7">
        <f t="shared" si="4"/>
        <v>2018</v>
      </c>
      <c r="H94" s="7">
        <f t="shared" si="5"/>
        <v>4</v>
      </c>
    </row>
    <row r="95" spans="1:8">
      <c r="A95" s="49">
        <v>43194</v>
      </c>
      <c r="B95" s="18" t="s">
        <v>89</v>
      </c>
      <c r="C95" s="18">
        <f t="shared" si="3"/>
        <v>3</v>
      </c>
      <c r="D95" s="7">
        <v>2018</v>
      </c>
      <c r="E95" s="7">
        <v>4</v>
      </c>
      <c r="F95" s="18" t="s">
        <v>88</v>
      </c>
      <c r="G95" s="7">
        <f t="shared" si="4"/>
        <v>2018</v>
      </c>
      <c r="H95" s="7">
        <f t="shared" si="5"/>
        <v>4</v>
      </c>
    </row>
    <row r="96" spans="1:8">
      <c r="A96" s="49">
        <v>43195</v>
      </c>
      <c r="B96" s="18" t="s">
        <v>87</v>
      </c>
      <c r="C96" s="18">
        <f t="shared" si="3"/>
        <v>4</v>
      </c>
      <c r="D96" s="7">
        <v>2018</v>
      </c>
      <c r="E96" s="7">
        <v>4</v>
      </c>
      <c r="F96" s="18" t="s">
        <v>88</v>
      </c>
      <c r="G96" s="7">
        <f t="shared" si="4"/>
        <v>2018</v>
      </c>
      <c r="H96" s="7">
        <f t="shared" si="5"/>
        <v>4</v>
      </c>
    </row>
    <row r="97" spans="1:8">
      <c r="A97" s="49">
        <v>43196</v>
      </c>
      <c r="B97" s="18" t="s">
        <v>90</v>
      </c>
      <c r="C97" s="18">
        <f t="shared" si="3"/>
        <v>5</v>
      </c>
      <c r="D97" s="7">
        <v>2018</v>
      </c>
      <c r="E97" s="7">
        <v>4</v>
      </c>
      <c r="F97" s="18" t="s">
        <v>88</v>
      </c>
      <c r="G97" s="7">
        <f t="shared" si="4"/>
        <v>2018</v>
      </c>
      <c r="H97" s="7">
        <f t="shared" si="5"/>
        <v>4</v>
      </c>
    </row>
    <row r="98" spans="1:8">
      <c r="A98" s="49">
        <v>43197</v>
      </c>
      <c r="B98" s="18" t="s">
        <v>90</v>
      </c>
      <c r="C98" s="18">
        <f t="shared" si="3"/>
        <v>6</v>
      </c>
      <c r="D98" s="7">
        <v>2018</v>
      </c>
      <c r="E98" s="7">
        <v>4</v>
      </c>
      <c r="F98" s="18" t="s">
        <v>88</v>
      </c>
      <c r="G98" s="7">
        <f t="shared" si="4"/>
        <v>2018</v>
      </c>
      <c r="H98" s="7">
        <f t="shared" si="5"/>
        <v>4</v>
      </c>
    </row>
    <row r="99" spans="1:8">
      <c r="A99" s="49">
        <v>43198</v>
      </c>
      <c r="B99" s="18" t="s">
        <v>89</v>
      </c>
      <c r="C99" s="18">
        <f t="shared" si="3"/>
        <v>7</v>
      </c>
      <c r="D99" s="7">
        <v>2018</v>
      </c>
      <c r="E99" s="7">
        <v>4</v>
      </c>
      <c r="F99" s="18" t="s">
        <v>88</v>
      </c>
      <c r="G99" s="7">
        <f t="shared" si="4"/>
        <v>2018</v>
      </c>
      <c r="H99" s="7">
        <f t="shared" si="5"/>
        <v>4</v>
      </c>
    </row>
    <row r="100" spans="1:8">
      <c r="A100" s="49">
        <v>43199</v>
      </c>
      <c r="B100" s="18" t="s">
        <v>89</v>
      </c>
      <c r="C100" s="18">
        <f t="shared" si="3"/>
        <v>1</v>
      </c>
      <c r="D100" s="7">
        <v>2018</v>
      </c>
      <c r="E100" s="7">
        <v>4</v>
      </c>
      <c r="F100" s="18" t="s">
        <v>88</v>
      </c>
      <c r="G100" s="7">
        <f t="shared" si="4"/>
        <v>2018</v>
      </c>
      <c r="H100" s="7">
        <f t="shared" si="5"/>
        <v>4</v>
      </c>
    </row>
    <row r="101" spans="1:8">
      <c r="A101" s="49">
        <v>43200</v>
      </c>
      <c r="B101" s="18" t="s">
        <v>89</v>
      </c>
      <c r="C101" s="18">
        <f t="shared" si="3"/>
        <v>2</v>
      </c>
      <c r="D101" s="7">
        <v>2018</v>
      </c>
      <c r="E101" s="7">
        <v>4</v>
      </c>
      <c r="F101" s="18" t="s">
        <v>88</v>
      </c>
      <c r="G101" s="7">
        <f t="shared" si="4"/>
        <v>2018</v>
      </c>
      <c r="H101" s="7">
        <f t="shared" si="5"/>
        <v>4</v>
      </c>
    </row>
    <row r="102" spans="1:8">
      <c r="A102" s="49">
        <v>43201</v>
      </c>
      <c r="B102" s="18" t="s">
        <v>89</v>
      </c>
      <c r="C102" s="18">
        <f t="shared" si="3"/>
        <v>3</v>
      </c>
      <c r="D102" s="7">
        <v>2018</v>
      </c>
      <c r="E102" s="7">
        <v>4</v>
      </c>
      <c r="F102" s="18" t="s">
        <v>88</v>
      </c>
      <c r="G102" s="7">
        <f t="shared" si="4"/>
        <v>2018</v>
      </c>
      <c r="H102" s="7">
        <f t="shared" si="5"/>
        <v>4</v>
      </c>
    </row>
    <row r="103" spans="1:8">
      <c r="A103" s="49">
        <v>43202</v>
      </c>
      <c r="B103" s="18" t="s">
        <v>90</v>
      </c>
      <c r="C103" s="18">
        <f t="shared" si="3"/>
        <v>4</v>
      </c>
      <c r="D103" s="7">
        <v>2018</v>
      </c>
      <c r="E103" s="7">
        <v>4</v>
      </c>
      <c r="F103" s="18" t="s">
        <v>88</v>
      </c>
      <c r="G103" s="7">
        <f t="shared" si="4"/>
        <v>2018</v>
      </c>
      <c r="H103" s="7">
        <f t="shared" si="5"/>
        <v>4</v>
      </c>
    </row>
    <row r="104" spans="1:8">
      <c r="A104" s="49">
        <v>43203</v>
      </c>
      <c r="B104" s="18" t="s">
        <v>90</v>
      </c>
      <c r="C104" s="18">
        <f t="shared" si="3"/>
        <v>5</v>
      </c>
      <c r="D104" s="7">
        <v>2018</v>
      </c>
      <c r="E104" s="7">
        <v>4</v>
      </c>
      <c r="F104" s="18" t="s">
        <v>88</v>
      </c>
      <c r="G104" s="7">
        <f t="shared" si="4"/>
        <v>2018</v>
      </c>
      <c r="H104" s="7">
        <f t="shared" si="5"/>
        <v>4</v>
      </c>
    </row>
    <row r="105" spans="1:8">
      <c r="A105" s="49">
        <v>43204</v>
      </c>
      <c r="B105" s="18" t="s">
        <v>89</v>
      </c>
      <c r="C105" s="18">
        <f t="shared" si="3"/>
        <v>6</v>
      </c>
      <c r="D105" s="7">
        <v>2018</v>
      </c>
      <c r="E105" s="7">
        <v>4</v>
      </c>
      <c r="F105" s="18" t="s">
        <v>88</v>
      </c>
      <c r="G105" s="7">
        <f t="shared" si="4"/>
        <v>2018</v>
      </c>
      <c r="H105" s="7">
        <f t="shared" si="5"/>
        <v>4</v>
      </c>
    </row>
    <row r="106" spans="1:8">
      <c r="A106" s="49">
        <v>43205</v>
      </c>
      <c r="B106" s="18" t="s">
        <v>89</v>
      </c>
      <c r="C106" s="18">
        <f t="shared" si="3"/>
        <v>7</v>
      </c>
      <c r="D106" s="7">
        <v>2018</v>
      </c>
      <c r="E106" s="7">
        <v>4</v>
      </c>
      <c r="F106" s="18" t="s">
        <v>88</v>
      </c>
      <c r="G106" s="7">
        <f t="shared" si="4"/>
        <v>2018</v>
      </c>
      <c r="H106" s="7">
        <f t="shared" si="5"/>
        <v>4</v>
      </c>
    </row>
    <row r="107" spans="1:8">
      <c r="A107" s="49">
        <v>43206</v>
      </c>
      <c r="B107" s="18" t="s">
        <v>89</v>
      </c>
      <c r="C107" s="18">
        <f t="shared" si="3"/>
        <v>1</v>
      </c>
      <c r="D107" s="7">
        <v>2018</v>
      </c>
      <c r="E107" s="7">
        <v>4</v>
      </c>
      <c r="F107" s="18" t="s">
        <v>88</v>
      </c>
      <c r="G107" s="7">
        <f t="shared" si="4"/>
        <v>2018</v>
      </c>
      <c r="H107" s="7">
        <f t="shared" si="5"/>
        <v>4</v>
      </c>
    </row>
    <row r="108" spans="1:8">
      <c r="A108" s="49">
        <v>43207</v>
      </c>
      <c r="B108" s="18" t="s">
        <v>89</v>
      </c>
      <c r="C108" s="18">
        <f t="shared" si="3"/>
        <v>2</v>
      </c>
      <c r="D108" s="7">
        <v>2018</v>
      </c>
      <c r="E108" s="7">
        <v>4</v>
      </c>
      <c r="F108" s="18" t="s">
        <v>88</v>
      </c>
      <c r="G108" s="7">
        <f t="shared" si="4"/>
        <v>2018</v>
      </c>
      <c r="H108" s="7">
        <f t="shared" si="5"/>
        <v>4</v>
      </c>
    </row>
    <row r="109" spans="1:8">
      <c r="A109" s="49">
        <v>43208</v>
      </c>
      <c r="B109" s="18" t="s">
        <v>89</v>
      </c>
      <c r="C109" s="18">
        <f t="shared" si="3"/>
        <v>3</v>
      </c>
      <c r="D109" s="7">
        <v>2018</v>
      </c>
      <c r="E109" s="7">
        <v>4</v>
      </c>
      <c r="F109" s="18" t="s">
        <v>88</v>
      </c>
      <c r="G109" s="7">
        <f t="shared" si="4"/>
        <v>2018</v>
      </c>
      <c r="H109" s="7">
        <f t="shared" si="5"/>
        <v>4</v>
      </c>
    </row>
    <row r="110" spans="1:8">
      <c r="A110" s="49">
        <v>43209</v>
      </c>
      <c r="B110" s="18" t="s">
        <v>90</v>
      </c>
      <c r="C110" s="18">
        <f t="shared" si="3"/>
        <v>4</v>
      </c>
      <c r="D110" s="7">
        <v>2018</v>
      </c>
      <c r="E110" s="7">
        <v>4</v>
      </c>
      <c r="F110" s="18" t="s">
        <v>88</v>
      </c>
      <c r="G110" s="7">
        <f t="shared" si="4"/>
        <v>2018</v>
      </c>
      <c r="H110" s="7">
        <f t="shared" si="5"/>
        <v>4</v>
      </c>
    </row>
    <row r="111" spans="1:8">
      <c r="A111" s="49">
        <v>43210</v>
      </c>
      <c r="B111" s="18" t="s">
        <v>90</v>
      </c>
      <c r="C111" s="18">
        <f t="shared" si="3"/>
        <v>5</v>
      </c>
      <c r="D111" s="7">
        <v>2018</v>
      </c>
      <c r="E111" s="7">
        <v>4</v>
      </c>
      <c r="F111" s="18" t="s">
        <v>88</v>
      </c>
      <c r="G111" s="7">
        <f t="shared" si="4"/>
        <v>2018</v>
      </c>
      <c r="H111" s="7">
        <f t="shared" si="5"/>
        <v>4</v>
      </c>
    </row>
    <row r="112" spans="1:8">
      <c r="A112" s="49">
        <v>43211</v>
      </c>
      <c r="B112" s="18" t="s">
        <v>89</v>
      </c>
      <c r="C112" s="18">
        <f t="shared" si="3"/>
        <v>6</v>
      </c>
      <c r="D112" s="7">
        <v>2018</v>
      </c>
      <c r="E112" s="7">
        <v>4</v>
      </c>
      <c r="F112" s="18" t="s">
        <v>88</v>
      </c>
      <c r="G112" s="7">
        <f t="shared" si="4"/>
        <v>2018</v>
      </c>
      <c r="H112" s="7">
        <f t="shared" si="5"/>
        <v>4</v>
      </c>
    </row>
    <row r="113" spans="1:8">
      <c r="A113" s="49">
        <v>43212</v>
      </c>
      <c r="B113" s="18" t="s">
        <v>89</v>
      </c>
      <c r="C113" s="18">
        <f t="shared" si="3"/>
        <v>7</v>
      </c>
      <c r="D113" s="7">
        <v>2018</v>
      </c>
      <c r="E113" s="7">
        <v>4</v>
      </c>
      <c r="F113" s="18" t="s">
        <v>88</v>
      </c>
      <c r="G113" s="7">
        <f t="shared" si="4"/>
        <v>2018</v>
      </c>
      <c r="H113" s="7">
        <f t="shared" si="5"/>
        <v>4</v>
      </c>
    </row>
    <row r="114" spans="1:8">
      <c r="A114" s="49">
        <v>43213</v>
      </c>
      <c r="B114" s="18" t="s">
        <v>89</v>
      </c>
      <c r="C114" s="18">
        <f t="shared" si="3"/>
        <v>1</v>
      </c>
      <c r="D114" s="7">
        <v>2018</v>
      </c>
      <c r="E114" s="7">
        <v>4</v>
      </c>
      <c r="F114" s="18" t="s">
        <v>88</v>
      </c>
      <c r="G114" s="7">
        <f t="shared" si="4"/>
        <v>2018</v>
      </c>
      <c r="H114" s="7">
        <f t="shared" si="5"/>
        <v>4</v>
      </c>
    </row>
    <row r="115" spans="1:8">
      <c r="A115" s="49">
        <v>43214</v>
      </c>
      <c r="B115" s="18" t="s">
        <v>89</v>
      </c>
      <c r="C115" s="18">
        <f t="shared" si="3"/>
        <v>2</v>
      </c>
      <c r="D115" s="7">
        <v>2018</v>
      </c>
      <c r="E115" s="7">
        <v>4</v>
      </c>
      <c r="F115" s="18" t="s">
        <v>94</v>
      </c>
      <c r="G115" s="7">
        <f t="shared" si="4"/>
        <v>2018</v>
      </c>
      <c r="H115" s="7">
        <f t="shared" si="5"/>
        <v>4</v>
      </c>
    </row>
    <row r="116" spans="1:8">
      <c r="A116" s="49">
        <v>43215</v>
      </c>
      <c r="B116" s="18" t="s">
        <v>89</v>
      </c>
      <c r="C116" s="18">
        <f t="shared" si="3"/>
        <v>3</v>
      </c>
      <c r="D116" s="7">
        <v>2018</v>
      </c>
      <c r="E116" s="7">
        <v>5</v>
      </c>
      <c r="F116" s="18" t="s">
        <v>88</v>
      </c>
      <c r="G116" s="7">
        <f t="shared" si="4"/>
        <v>2018</v>
      </c>
      <c r="H116" s="7">
        <f t="shared" si="5"/>
        <v>4</v>
      </c>
    </row>
    <row r="117" spans="1:8">
      <c r="A117" s="49">
        <v>43216</v>
      </c>
      <c r="B117" s="18" t="s">
        <v>90</v>
      </c>
      <c r="C117" s="18">
        <f t="shared" si="3"/>
        <v>4</v>
      </c>
      <c r="D117" s="7">
        <v>2018</v>
      </c>
      <c r="E117" s="7">
        <v>5</v>
      </c>
      <c r="F117" s="18" t="s">
        <v>88</v>
      </c>
      <c r="G117" s="7">
        <f t="shared" si="4"/>
        <v>2018</v>
      </c>
      <c r="H117" s="7">
        <f t="shared" si="5"/>
        <v>4</v>
      </c>
    </row>
    <row r="118" spans="1:8">
      <c r="A118" s="49">
        <v>43217</v>
      </c>
      <c r="B118" s="18" t="s">
        <v>90</v>
      </c>
      <c r="C118" s="18">
        <f t="shared" si="3"/>
        <v>5</v>
      </c>
      <c r="D118" s="7">
        <v>2018</v>
      </c>
      <c r="E118" s="7">
        <v>5</v>
      </c>
      <c r="F118" s="18" t="s">
        <v>88</v>
      </c>
      <c r="G118" s="7">
        <f t="shared" si="4"/>
        <v>2018</v>
      </c>
      <c r="H118" s="7">
        <f t="shared" si="5"/>
        <v>4</v>
      </c>
    </row>
    <row r="119" spans="1:8">
      <c r="A119" s="49">
        <v>43218</v>
      </c>
      <c r="B119" s="18" t="s">
        <v>89</v>
      </c>
      <c r="C119" s="18">
        <f t="shared" si="3"/>
        <v>6</v>
      </c>
      <c r="D119" s="7">
        <v>2018</v>
      </c>
      <c r="E119" s="7">
        <v>5</v>
      </c>
      <c r="F119" s="18" t="s">
        <v>88</v>
      </c>
      <c r="G119" s="7">
        <f t="shared" si="4"/>
        <v>2018</v>
      </c>
      <c r="H119" s="7">
        <f t="shared" si="5"/>
        <v>4</v>
      </c>
    </row>
    <row r="120" spans="1:8">
      <c r="A120" s="49">
        <v>43219</v>
      </c>
      <c r="B120" s="18" t="s">
        <v>89</v>
      </c>
      <c r="C120" s="18">
        <f t="shared" si="3"/>
        <v>7</v>
      </c>
      <c r="D120" s="7">
        <v>2018</v>
      </c>
      <c r="E120" s="7">
        <v>5</v>
      </c>
      <c r="F120" s="18" t="s">
        <v>88</v>
      </c>
      <c r="G120" s="7">
        <f t="shared" si="4"/>
        <v>2018</v>
      </c>
      <c r="H120" s="7">
        <f t="shared" si="5"/>
        <v>4</v>
      </c>
    </row>
    <row r="121" spans="1:8">
      <c r="A121" s="49">
        <v>43220</v>
      </c>
      <c r="B121" s="18" t="s">
        <v>89</v>
      </c>
      <c r="C121" s="18">
        <f t="shared" si="3"/>
        <v>1</v>
      </c>
      <c r="D121" s="7">
        <v>2018</v>
      </c>
      <c r="E121" s="7">
        <v>5</v>
      </c>
      <c r="F121" s="18" t="s">
        <v>88</v>
      </c>
      <c r="G121" s="7">
        <f t="shared" si="4"/>
        <v>2018</v>
      </c>
      <c r="H121" s="7">
        <f t="shared" si="5"/>
        <v>4</v>
      </c>
    </row>
    <row r="122" spans="1:8">
      <c r="A122" s="49">
        <v>43221</v>
      </c>
      <c r="B122" s="18" t="s">
        <v>87</v>
      </c>
      <c r="C122" s="18">
        <f t="shared" si="3"/>
        <v>2</v>
      </c>
      <c r="D122" s="7">
        <v>2018</v>
      </c>
      <c r="E122" s="7">
        <v>5</v>
      </c>
      <c r="F122" s="18" t="s">
        <v>88</v>
      </c>
      <c r="G122" s="7">
        <f t="shared" si="4"/>
        <v>2018</v>
      </c>
      <c r="H122" s="7">
        <f t="shared" si="5"/>
        <v>5</v>
      </c>
    </row>
    <row r="123" spans="1:8">
      <c r="A123" s="49">
        <v>43222</v>
      </c>
      <c r="B123" s="18" t="s">
        <v>90</v>
      </c>
      <c r="C123" s="18">
        <f t="shared" si="3"/>
        <v>3</v>
      </c>
      <c r="D123" s="7">
        <v>2018</v>
      </c>
      <c r="E123" s="7">
        <v>5</v>
      </c>
      <c r="F123" s="18" t="s">
        <v>88</v>
      </c>
      <c r="G123" s="7">
        <f t="shared" si="4"/>
        <v>2018</v>
      </c>
      <c r="H123" s="7">
        <f t="shared" si="5"/>
        <v>5</v>
      </c>
    </row>
    <row r="124" spans="1:8">
      <c r="A124" s="49">
        <v>43223</v>
      </c>
      <c r="B124" s="18" t="s">
        <v>90</v>
      </c>
      <c r="C124" s="18">
        <f t="shared" si="3"/>
        <v>4</v>
      </c>
      <c r="D124" s="7">
        <v>2018</v>
      </c>
      <c r="E124" s="7">
        <v>5</v>
      </c>
      <c r="F124" s="18" t="s">
        <v>88</v>
      </c>
      <c r="G124" s="7">
        <f t="shared" si="4"/>
        <v>2018</v>
      </c>
      <c r="H124" s="7">
        <f t="shared" si="5"/>
        <v>5</v>
      </c>
    </row>
    <row r="125" spans="1:8">
      <c r="A125" s="49">
        <v>43224</v>
      </c>
      <c r="B125" s="18" t="s">
        <v>89</v>
      </c>
      <c r="C125" s="18">
        <f t="shared" si="3"/>
        <v>5</v>
      </c>
      <c r="D125" s="7">
        <v>2018</v>
      </c>
      <c r="E125" s="7">
        <v>5</v>
      </c>
      <c r="F125" s="18" t="s">
        <v>88</v>
      </c>
      <c r="G125" s="7">
        <f t="shared" si="4"/>
        <v>2018</v>
      </c>
      <c r="H125" s="7">
        <f t="shared" si="5"/>
        <v>5</v>
      </c>
    </row>
    <row r="126" spans="1:8">
      <c r="A126" s="49">
        <v>43225</v>
      </c>
      <c r="B126" s="18" t="s">
        <v>89</v>
      </c>
      <c r="C126" s="18">
        <f t="shared" si="3"/>
        <v>6</v>
      </c>
      <c r="D126" s="7">
        <v>2018</v>
      </c>
      <c r="E126" s="7">
        <v>5</v>
      </c>
      <c r="F126" s="18" t="s">
        <v>88</v>
      </c>
      <c r="G126" s="7">
        <f t="shared" si="4"/>
        <v>2018</v>
      </c>
      <c r="H126" s="7">
        <f t="shared" si="5"/>
        <v>5</v>
      </c>
    </row>
    <row r="127" spans="1:8">
      <c r="A127" s="49">
        <v>43226</v>
      </c>
      <c r="B127" s="18" t="s">
        <v>89</v>
      </c>
      <c r="C127" s="18">
        <f t="shared" si="3"/>
        <v>7</v>
      </c>
      <c r="D127" s="7">
        <v>2018</v>
      </c>
      <c r="E127" s="7">
        <v>5</v>
      </c>
      <c r="F127" s="18" t="s">
        <v>88</v>
      </c>
      <c r="G127" s="7">
        <f t="shared" si="4"/>
        <v>2018</v>
      </c>
      <c r="H127" s="7">
        <f t="shared" si="5"/>
        <v>5</v>
      </c>
    </row>
    <row r="128" spans="1:8">
      <c r="A128" s="49">
        <v>43227</v>
      </c>
      <c r="B128" s="18" t="s">
        <v>89</v>
      </c>
      <c r="C128" s="18">
        <f t="shared" si="3"/>
        <v>1</v>
      </c>
      <c r="D128" s="7">
        <v>2018</v>
      </c>
      <c r="E128" s="7">
        <v>5</v>
      </c>
      <c r="F128" s="18" t="s">
        <v>88</v>
      </c>
      <c r="G128" s="7">
        <f t="shared" si="4"/>
        <v>2018</v>
      </c>
      <c r="H128" s="7">
        <f t="shared" si="5"/>
        <v>5</v>
      </c>
    </row>
    <row r="129" spans="1:8">
      <c r="A129" s="49">
        <v>43228</v>
      </c>
      <c r="B129" s="18" t="s">
        <v>89</v>
      </c>
      <c r="C129" s="18">
        <f t="shared" si="3"/>
        <v>2</v>
      </c>
      <c r="D129" s="7">
        <v>2018</v>
      </c>
      <c r="E129" s="7">
        <v>5</v>
      </c>
      <c r="F129" s="18" t="s">
        <v>88</v>
      </c>
      <c r="G129" s="7">
        <f t="shared" si="4"/>
        <v>2018</v>
      </c>
      <c r="H129" s="7">
        <f t="shared" si="5"/>
        <v>5</v>
      </c>
    </row>
    <row r="130" spans="1:8">
      <c r="A130" s="49">
        <v>43229</v>
      </c>
      <c r="B130" s="18" t="s">
        <v>89</v>
      </c>
      <c r="C130" s="18">
        <f t="shared" ref="C130:C193" si="6">WEEKDAY(A130,2)</f>
        <v>3</v>
      </c>
      <c r="D130" s="7">
        <v>2018</v>
      </c>
      <c r="E130" s="7">
        <v>5</v>
      </c>
      <c r="F130" s="18" t="s">
        <v>88</v>
      </c>
      <c r="G130" s="7">
        <f t="shared" ref="G130:G193" si="7">YEAR(A130)</f>
        <v>2018</v>
      </c>
      <c r="H130" s="7">
        <f t="shared" ref="H130:H193" si="8">MONTH(A130)</f>
        <v>5</v>
      </c>
    </row>
    <row r="131" spans="1:8">
      <c r="A131" s="49">
        <v>43230</v>
      </c>
      <c r="B131" s="18" t="s">
        <v>90</v>
      </c>
      <c r="C131" s="18">
        <f t="shared" si="6"/>
        <v>4</v>
      </c>
      <c r="D131" s="7">
        <v>2018</v>
      </c>
      <c r="E131" s="7">
        <v>5</v>
      </c>
      <c r="F131" s="18" t="s">
        <v>88</v>
      </c>
      <c r="G131" s="7">
        <f t="shared" si="7"/>
        <v>2018</v>
      </c>
      <c r="H131" s="7">
        <f t="shared" si="8"/>
        <v>5</v>
      </c>
    </row>
    <row r="132" spans="1:8">
      <c r="A132" s="49">
        <v>43231</v>
      </c>
      <c r="B132" s="18" t="s">
        <v>90</v>
      </c>
      <c r="C132" s="18">
        <f t="shared" si="6"/>
        <v>5</v>
      </c>
      <c r="D132" s="7">
        <v>2018</v>
      </c>
      <c r="E132" s="7">
        <v>5</v>
      </c>
      <c r="F132" s="18" t="s">
        <v>88</v>
      </c>
      <c r="G132" s="7">
        <f t="shared" si="7"/>
        <v>2018</v>
      </c>
      <c r="H132" s="7">
        <f t="shared" si="8"/>
        <v>5</v>
      </c>
    </row>
    <row r="133" spans="1:8">
      <c r="A133" s="49">
        <v>43232</v>
      </c>
      <c r="B133" s="18" t="s">
        <v>89</v>
      </c>
      <c r="C133" s="18">
        <f t="shared" si="6"/>
        <v>6</v>
      </c>
      <c r="D133" s="7">
        <v>2018</v>
      </c>
      <c r="E133" s="7">
        <v>5</v>
      </c>
      <c r="F133" s="18" t="s">
        <v>88</v>
      </c>
      <c r="G133" s="7">
        <f t="shared" si="7"/>
        <v>2018</v>
      </c>
      <c r="H133" s="7">
        <f t="shared" si="8"/>
        <v>5</v>
      </c>
    </row>
    <row r="134" spans="1:8">
      <c r="A134" s="49">
        <v>43233</v>
      </c>
      <c r="B134" s="18" t="s">
        <v>89</v>
      </c>
      <c r="C134" s="18">
        <f t="shared" si="6"/>
        <v>7</v>
      </c>
      <c r="D134" s="7">
        <v>2018</v>
      </c>
      <c r="E134" s="7">
        <v>5</v>
      </c>
      <c r="F134" s="18" t="s">
        <v>88</v>
      </c>
      <c r="G134" s="7">
        <f t="shared" si="7"/>
        <v>2018</v>
      </c>
      <c r="H134" s="7">
        <f t="shared" si="8"/>
        <v>5</v>
      </c>
    </row>
    <row r="135" spans="1:8">
      <c r="A135" s="49">
        <v>43234</v>
      </c>
      <c r="B135" s="18" t="s">
        <v>89</v>
      </c>
      <c r="C135" s="18">
        <f t="shared" si="6"/>
        <v>1</v>
      </c>
      <c r="D135" s="7">
        <v>2018</v>
      </c>
      <c r="E135" s="7">
        <v>5</v>
      </c>
      <c r="F135" s="18" t="s">
        <v>88</v>
      </c>
      <c r="G135" s="7">
        <f t="shared" si="7"/>
        <v>2018</v>
      </c>
      <c r="H135" s="7">
        <f t="shared" si="8"/>
        <v>5</v>
      </c>
    </row>
    <row r="136" spans="1:8">
      <c r="A136" s="49">
        <v>43235</v>
      </c>
      <c r="B136" s="18" t="s">
        <v>89</v>
      </c>
      <c r="C136" s="18">
        <f t="shared" si="6"/>
        <v>2</v>
      </c>
      <c r="D136" s="7">
        <v>2018</v>
      </c>
      <c r="E136" s="7">
        <v>5</v>
      </c>
      <c r="F136" s="18" t="s">
        <v>88</v>
      </c>
      <c r="G136" s="7">
        <f t="shared" si="7"/>
        <v>2018</v>
      </c>
      <c r="H136" s="7">
        <f t="shared" si="8"/>
        <v>5</v>
      </c>
    </row>
    <row r="137" spans="1:8">
      <c r="A137" s="49">
        <v>43236</v>
      </c>
      <c r="B137" s="18" t="s">
        <v>89</v>
      </c>
      <c r="C137" s="18">
        <f t="shared" si="6"/>
        <v>3</v>
      </c>
      <c r="D137" s="7">
        <v>2018</v>
      </c>
      <c r="E137" s="7">
        <v>5</v>
      </c>
      <c r="F137" s="18" t="s">
        <v>88</v>
      </c>
      <c r="G137" s="7">
        <f t="shared" si="7"/>
        <v>2018</v>
      </c>
      <c r="H137" s="7">
        <f t="shared" si="8"/>
        <v>5</v>
      </c>
    </row>
    <row r="138" spans="1:8">
      <c r="A138" s="49">
        <v>43237</v>
      </c>
      <c r="B138" s="18" t="s">
        <v>90</v>
      </c>
      <c r="C138" s="18">
        <f t="shared" si="6"/>
        <v>4</v>
      </c>
      <c r="D138" s="7">
        <v>2018</v>
      </c>
      <c r="E138" s="7">
        <v>5</v>
      </c>
      <c r="F138" s="18" t="s">
        <v>88</v>
      </c>
      <c r="G138" s="7">
        <f t="shared" si="7"/>
        <v>2018</v>
      </c>
      <c r="H138" s="7">
        <f t="shared" si="8"/>
        <v>5</v>
      </c>
    </row>
    <row r="139" spans="1:8">
      <c r="A139" s="49">
        <v>43238</v>
      </c>
      <c r="B139" s="18" t="s">
        <v>90</v>
      </c>
      <c r="C139" s="18">
        <f t="shared" si="6"/>
        <v>5</v>
      </c>
      <c r="D139" s="7">
        <v>2018</v>
      </c>
      <c r="E139" s="7">
        <v>5</v>
      </c>
      <c r="F139" s="18" t="s">
        <v>88</v>
      </c>
      <c r="G139" s="7">
        <f t="shared" si="7"/>
        <v>2018</v>
      </c>
      <c r="H139" s="7">
        <f t="shared" si="8"/>
        <v>5</v>
      </c>
    </row>
    <row r="140" spans="1:8">
      <c r="A140" s="49">
        <v>43239</v>
      </c>
      <c r="B140" s="18" t="s">
        <v>89</v>
      </c>
      <c r="C140" s="18">
        <f t="shared" si="6"/>
        <v>6</v>
      </c>
      <c r="D140" s="7">
        <v>2018</v>
      </c>
      <c r="E140" s="7">
        <v>5</v>
      </c>
      <c r="F140" s="18" t="s">
        <v>88</v>
      </c>
      <c r="G140" s="7">
        <f t="shared" si="7"/>
        <v>2018</v>
      </c>
      <c r="H140" s="7">
        <f t="shared" si="8"/>
        <v>5</v>
      </c>
    </row>
    <row r="141" spans="1:8">
      <c r="A141" s="49">
        <v>43240</v>
      </c>
      <c r="B141" s="18" t="s">
        <v>89</v>
      </c>
      <c r="C141" s="18">
        <f t="shared" si="6"/>
        <v>7</v>
      </c>
      <c r="D141" s="7">
        <v>2018</v>
      </c>
      <c r="E141" s="7">
        <v>5</v>
      </c>
      <c r="F141" s="18" t="s">
        <v>88</v>
      </c>
      <c r="G141" s="7">
        <f t="shared" si="7"/>
        <v>2018</v>
      </c>
      <c r="H141" s="7">
        <f t="shared" si="8"/>
        <v>5</v>
      </c>
    </row>
    <row r="142" spans="1:8">
      <c r="A142" s="49">
        <v>43241</v>
      </c>
      <c r="B142" s="18" t="s">
        <v>89</v>
      </c>
      <c r="C142" s="18">
        <f t="shared" si="6"/>
        <v>1</v>
      </c>
      <c r="D142" s="7">
        <v>2018</v>
      </c>
      <c r="E142" s="7">
        <v>5</v>
      </c>
      <c r="F142" s="18" t="s">
        <v>88</v>
      </c>
      <c r="G142" s="7">
        <f t="shared" si="7"/>
        <v>2018</v>
      </c>
      <c r="H142" s="7">
        <f t="shared" si="8"/>
        <v>5</v>
      </c>
    </row>
    <row r="143" spans="1:8">
      <c r="A143" s="49">
        <v>43242</v>
      </c>
      <c r="B143" s="18" t="s">
        <v>89</v>
      </c>
      <c r="C143" s="18">
        <f t="shared" si="6"/>
        <v>2</v>
      </c>
      <c r="D143" s="7">
        <v>2018</v>
      </c>
      <c r="E143" s="7">
        <v>5</v>
      </c>
      <c r="F143" s="18" t="s">
        <v>88</v>
      </c>
      <c r="G143" s="7">
        <f t="shared" si="7"/>
        <v>2018</v>
      </c>
      <c r="H143" s="7">
        <f t="shared" si="8"/>
        <v>5</v>
      </c>
    </row>
    <row r="144" spans="1:8">
      <c r="A144" s="49">
        <v>43243</v>
      </c>
      <c r="B144" s="18" t="s">
        <v>89</v>
      </c>
      <c r="C144" s="18">
        <f t="shared" si="6"/>
        <v>3</v>
      </c>
      <c r="D144" s="7">
        <v>2018</v>
      </c>
      <c r="E144" s="7">
        <v>5</v>
      </c>
      <c r="F144" s="18" t="s">
        <v>88</v>
      </c>
      <c r="G144" s="7">
        <f t="shared" si="7"/>
        <v>2018</v>
      </c>
      <c r="H144" s="7">
        <f t="shared" si="8"/>
        <v>5</v>
      </c>
    </row>
    <row r="145" spans="1:8">
      <c r="A145" s="49">
        <v>43244</v>
      </c>
      <c r="B145" s="18" t="s">
        <v>90</v>
      </c>
      <c r="C145" s="18">
        <f t="shared" si="6"/>
        <v>4</v>
      </c>
      <c r="D145" s="7">
        <v>2018</v>
      </c>
      <c r="E145" s="7">
        <v>5</v>
      </c>
      <c r="F145" s="18" t="s">
        <v>88</v>
      </c>
      <c r="G145" s="7">
        <f t="shared" si="7"/>
        <v>2018</v>
      </c>
      <c r="H145" s="7">
        <f t="shared" si="8"/>
        <v>5</v>
      </c>
    </row>
    <row r="146" spans="1:8">
      <c r="A146" s="49">
        <v>43245</v>
      </c>
      <c r="B146" s="18" t="s">
        <v>90</v>
      </c>
      <c r="C146" s="18">
        <f t="shared" si="6"/>
        <v>5</v>
      </c>
      <c r="D146" s="7">
        <v>2018</v>
      </c>
      <c r="E146" s="7">
        <v>5</v>
      </c>
      <c r="F146" s="18" t="s">
        <v>88</v>
      </c>
      <c r="G146" s="7">
        <f t="shared" si="7"/>
        <v>2018</v>
      </c>
      <c r="H146" s="7">
        <f t="shared" si="8"/>
        <v>5</v>
      </c>
    </row>
    <row r="147" spans="1:8">
      <c r="A147" s="49">
        <v>43246</v>
      </c>
      <c r="B147" s="18" t="s">
        <v>89</v>
      </c>
      <c r="C147" s="18">
        <f t="shared" si="6"/>
        <v>6</v>
      </c>
      <c r="D147" s="7">
        <v>2018</v>
      </c>
      <c r="E147" s="7">
        <v>5</v>
      </c>
      <c r="F147" s="18" t="s">
        <v>94</v>
      </c>
      <c r="G147" s="7">
        <f t="shared" si="7"/>
        <v>2018</v>
      </c>
      <c r="H147" s="7">
        <f t="shared" si="8"/>
        <v>5</v>
      </c>
    </row>
    <row r="148" spans="1:8">
      <c r="A148" s="49">
        <v>43247</v>
      </c>
      <c r="B148" s="18" t="s">
        <v>89</v>
      </c>
      <c r="C148" s="18">
        <f t="shared" si="6"/>
        <v>7</v>
      </c>
      <c r="D148" s="7">
        <v>2018</v>
      </c>
      <c r="E148" s="7">
        <v>6</v>
      </c>
      <c r="F148" s="18" t="s">
        <v>88</v>
      </c>
      <c r="G148" s="7">
        <f t="shared" si="7"/>
        <v>2018</v>
      </c>
      <c r="H148" s="7">
        <f t="shared" si="8"/>
        <v>5</v>
      </c>
    </row>
    <row r="149" spans="1:8">
      <c r="A149" s="49">
        <v>43248</v>
      </c>
      <c r="B149" s="18" t="s">
        <v>89</v>
      </c>
      <c r="C149" s="18">
        <f t="shared" si="6"/>
        <v>1</v>
      </c>
      <c r="D149" s="7">
        <v>2018</v>
      </c>
      <c r="E149" s="7">
        <v>6</v>
      </c>
      <c r="F149" s="18" t="s">
        <v>88</v>
      </c>
      <c r="G149" s="7">
        <f t="shared" si="7"/>
        <v>2018</v>
      </c>
      <c r="H149" s="7">
        <f t="shared" si="8"/>
        <v>5</v>
      </c>
    </row>
    <row r="150" spans="1:8">
      <c r="A150" s="49">
        <v>43249</v>
      </c>
      <c r="B150" s="18" t="s">
        <v>89</v>
      </c>
      <c r="C150" s="18">
        <f t="shared" si="6"/>
        <v>2</v>
      </c>
      <c r="D150" s="7">
        <v>2018</v>
      </c>
      <c r="E150" s="7">
        <v>6</v>
      </c>
      <c r="F150" s="18" t="s">
        <v>88</v>
      </c>
      <c r="G150" s="7">
        <f t="shared" si="7"/>
        <v>2018</v>
      </c>
      <c r="H150" s="7">
        <f t="shared" si="8"/>
        <v>5</v>
      </c>
    </row>
    <row r="151" spans="1:8">
      <c r="A151" s="49">
        <v>43250</v>
      </c>
      <c r="B151" s="18" t="s">
        <v>89</v>
      </c>
      <c r="C151" s="18">
        <f t="shared" si="6"/>
        <v>3</v>
      </c>
      <c r="D151" s="7">
        <v>2018</v>
      </c>
      <c r="E151" s="7">
        <v>6</v>
      </c>
      <c r="F151" s="18" t="s">
        <v>88</v>
      </c>
      <c r="G151" s="7">
        <f t="shared" si="7"/>
        <v>2018</v>
      </c>
      <c r="H151" s="7">
        <f t="shared" si="8"/>
        <v>5</v>
      </c>
    </row>
    <row r="152" spans="1:8">
      <c r="A152" s="49">
        <v>43251</v>
      </c>
      <c r="B152" s="18" t="s">
        <v>90</v>
      </c>
      <c r="C152" s="18">
        <f t="shared" si="6"/>
        <v>4</v>
      </c>
      <c r="D152" s="7">
        <v>2018</v>
      </c>
      <c r="E152" s="7">
        <v>6</v>
      </c>
      <c r="F152" s="18" t="s">
        <v>88</v>
      </c>
      <c r="G152" s="7">
        <f t="shared" si="7"/>
        <v>2018</v>
      </c>
      <c r="H152" s="7">
        <f t="shared" si="8"/>
        <v>5</v>
      </c>
    </row>
    <row r="153" spans="1:8">
      <c r="A153" s="49">
        <v>43252</v>
      </c>
      <c r="B153" s="18" t="s">
        <v>90</v>
      </c>
      <c r="C153" s="18">
        <f t="shared" si="6"/>
        <v>5</v>
      </c>
      <c r="D153" s="7">
        <v>2018</v>
      </c>
      <c r="E153" s="7">
        <v>6</v>
      </c>
      <c r="F153" s="18" t="s">
        <v>88</v>
      </c>
      <c r="G153" s="7">
        <f t="shared" si="7"/>
        <v>2018</v>
      </c>
      <c r="H153" s="7">
        <f t="shared" si="8"/>
        <v>6</v>
      </c>
    </row>
    <row r="154" spans="1:8">
      <c r="A154" s="49">
        <v>43253</v>
      </c>
      <c r="B154" s="18" t="s">
        <v>87</v>
      </c>
      <c r="C154" s="18">
        <f t="shared" si="6"/>
        <v>6</v>
      </c>
      <c r="D154" s="7">
        <v>2018</v>
      </c>
      <c r="E154" s="7">
        <v>6</v>
      </c>
      <c r="F154" s="18" t="s">
        <v>88</v>
      </c>
      <c r="G154" s="7">
        <f t="shared" si="7"/>
        <v>2018</v>
      </c>
      <c r="H154" s="7">
        <f t="shared" si="8"/>
        <v>6</v>
      </c>
    </row>
    <row r="155" spans="1:8">
      <c r="A155" s="49">
        <v>43254</v>
      </c>
      <c r="B155" s="18" t="s">
        <v>89</v>
      </c>
      <c r="C155" s="18">
        <f t="shared" si="6"/>
        <v>7</v>
      </c>
      <c r="D155" s="7">
        <v>2018</v>
      </c>
      <c r="E155" s="7">
        <v>6</v>
      </c>
      <c r="F155" s="18" t="s">
        <v>88</v>
      </c>
      <c r="G155" s="7">
        <f t="shared" si="7"/>
        <v>2018</v>
      </c>
      <c r="H155" s="7">
        <f t="shared" si="8"/>
        <v>6</v>
      </c>
    </row>
    <row r="156" spans="1:8">
      <c r="A156" s="49">
        <v>43255</v>
      </c>
      <c r="B156" s="18" t="s">
        <v>89</v>
      </c>
      <c r="C156" s="18">
        <f t="shared" si="6"/>
        <v>1</v>
      </c>
      <c r="D156" s="7">
        <v>2018</v>
      </c>
      <c r="E156" s="7">
        <v>6</v>
      </c>
      <c r="F156" s="18" t="s">
        <v>88</v>
      </c>
      <c r="G156" s="7">
        <f t="shared" si="7"/>
        <v>2018</v>
      </c>
      <c r="H156" s="7">
        <f t="shared" si="8"/>
        <v>6</v>
      </c>
    </row>
    <row r="157" spans="1:8">
      <c r="A157" s="49">
        <v>43256</v>
      </c>
      <c r="B157" s="18" t="s">
        <v>89</v>
      </c>
      <c r="C157" s="18">
        <f t="shared" si="6"/>
        <v>2</v>
      </c>
      <c r="D157" s="7">
        <v>2018</v>
      </c>
      <c r="E157" s="7">
        <v>6</v>
      </c>
      <c r="F157" s="18" t="s">
        <v>88</v>
      </c>
      <c r="G157" s="7">
        <f t="shared" si="7"/>
        <v>2018</v>
      </c>
      <c r="H157" s="7">
        <f t="shared" si="8"/>
        <v>6</v>
      </c>
    </row>
    <row r="158" spans="1:8">
      <c r="A158" s="49">
        <v>43257</v>
      </c>
      <c r="B158" s="18" t="s">
        <v>89</v>
      </c>
      <c r="C158" s="18">
        <f t="shared" si="6"/>
        <v>3</v>
      </c>
      <c r="D158" s="7">
        <v>2018</v>
      </c>
      <c r="E158" s="7">
        <v>6</v>
      </c>
      <c r="F158" s="18" t="s">
        <v>88</v>
      </c>
      <c r="G158" s="7">
        <f t="shared" si="7"/>
        <v>2018</v>
      </c>
      <c r="H158" s="7">
        <f t="shared" si="8"/>
        <v>6</v>
      </c>
    </row>
    <row r="159" spans="1:8">
      <c r="A159" s="49">
        <v>43258</v>
      </c>
      <c r="B159" s="18" t="s">
        <v>90</v>
      </c>
      <c r="C159" s="18">
        <f t="shared" si="6"/>
        <v>4</v>
      </c>
      <c r="D159" s="7">
        <v>2018</v>
      </c>
      <c r="E159" s="7">
        <v>6</v>
      </c>
      <c r="F159" s="18" t="s">
        <v>88</v>
      </c>
      <c r="G159" s="7">
        <f t="shared" si="7"/>
        <v>2018</v>
      </c>
      <c r="H159" s="7">
        <f t="shared" si="8"/>
        <v>6</v>
      </c>
    </row>
    <row r="160" spans="1:8">
      <c r="A160" s="49">
        <v>43259</v>
      </c>
      <c r="B160" s="18" t="s">
        <v>90</v>
      </c>
      <c r="C160" s="18">
        <f t="shared" si="6"/>
        <v>5</v>
      </c>
      <c r="D160" s="7">
        <v>2018</v>
      </c>
      <c r="E160" s="7">
        <v>6</v>
      </c>
      <c r="F160" s="18" t="s">
        <v>88</v>
      </c>
      <c r="G160" s="7">
        <f t="shared" si="7"/>
        <v>2018</v>
      </c>
      <c r="H160" s="7">
        <f t="shared" si="8"/>
        <v>6</v>
      </c>
    </row>
    <row r="161" spans="1:8">
      <c r="A161" s="49">
        <v>43260</v>
      </c>
      <c r="B161" s="18" t="s">
        <v>89</v>
      </c>
      <c r="C161" s="18">
        <f t="shared" si="6"/>
        <v>6</v>
      </c>
      <c r="D161" s="7">
        <v>2018</v>
      </c>
      <c r="E161" s="7">
        <v>6</v>
      </c>
      <c r="F161" s="18" t="s">
        <v>88</v>
      </c>
      <c r="G161" s="7">
        <f t="shared" si="7"/>
        <v>2018</v>
      </c>
      <c r="H161" s="7">
        <f t="shared" si="8"/>
        <v>6</v>
      </c>
    </row>
    <row r="162" spans="1:8">
      <c r="A162" s="49">
        <v>43261</v>
      </c>
      <c r="B162" s="18" t="s">
        <v>89</v>
      </c>
      <c r="C162" s="18">
        <f t="shared" si="6"/>
        <v>7</v>
      </c>
      <c r="D162" s="7">
        <v>2018</v>
      </c>
      <c r="E162" s="7">
        <v>6</v>
      </c>
      <c r="F162" s="18" t="s">
        <v>88</v>
      </c>
      <c r="G162" s="7">
        <f t="shared" si="7"/>
        <v>2018</v>
      </c>
      <c r="H162" s="7">
        <f t="shared" si="8"/>
        <v>6</v>
      </c>
    </row>
    <row r="163" spans="1:8">
      <c r="A163" s="49">
        <v>43262</v>
      </c>
      <c r="B163" s="18" t="s">
        <v>89</v>
      </c>
      <c r="C163" s="18">
        <f t="shared" si="6"/>
        <v>1</v>
      </c>
      <c r="D163" s="7">
        <v>2018</v>
      </c>
      <c r="E163" s="7">
        <v>6</v>
      </c>
      <c r="F163" s="18" t="s">
        <v>88</v>
      </c>
      <c r="G163" s="7">
        <f t="shared" si="7"/>
        <v>2018</v>
      </c>
      <c r="H163" s="7">
        <f t="shared" si="8"/>
        <v>6</v>
      </c>
    </row>
    <row r="164" spans="1:8">
      <c r="A164" s="49">
        <v>43263</v>
      </c>
      <c r="B164" s="18" t="s">
        <v>89</v>
      </c>
      <c r="C164" s="18">
        <f t="shared" si="6"/>
        <v>2</v>
      </c>
      <c r="D164" s="7">
        <v>2018</v>
      </c>
      <c r="E164" s="7">
        <v>6</v>
      </c>
      <c r="F164" s="18" t="s">
        <v>88</v>
      </c>
      <c r="G164" s="7">
        <f t="shared" si="7"/>
        <v>2018</v>
      </c>
      <c r="H164" s="7">
        <f t="shared" si="8"/>
        <v>6</v>
      </c>
    </row>
    <row r="165" spans="1:8">
      <c r="A165" s="49">
        <v>43264</v>
      </c>
      <c r="B165" s="18" t="s">
        <v>89</v>
      </c>
      <c r="C165" s="18">
        <f t="shared" si="6"/>
        <v>3</v>
      </c>
      <c r="D165" s="7">
        <v>2018</v>
      </c>
      <c r="E165" s="7">
        <v>6</v>
      </c>
      <c r="F165" s="18" t="s">
        <v>88</v>
      </c>
      <c r="G165" s="7">
        <f t="shared" si="7"/>
        <v>2018</v>
      </c>
      <c r="H165" s="7">
        <f t="shared" si="8"/>
        <v>6</v>
      </c>
    </row>
    <row r="166" spans="1:8">
      <c r="A166" s="49">
        <v>43265</v>
      </c>
      <c r="B166" s="18" t="s">
        <v>90</v>
      </c>
      <c r="C166" s="18">
        <f t="shared" si="6"/>
        <v>4</v>
      </c>
      <c r="D166" s="7">
        <v>2018</v>
      </c>
      <c r="E166" s="7">
        <v>6</v>
      </c>
      <c r="F166" s="18" t="s">
        <v>88</v>
      </c>
      <c r="G166" s="7">
        <f t="shared" si="7"/>
        <v>2018</v>
      </c>
      <c r="H166" s="7">
        <f t="shared" si="8"/>
        <v>6</v>
      </c>
    </row>
    <row r="167" spans="1:8">
      <c r="A167" s="49">
        <v>43266</v>
      </c>
      <c r="B167" s="18" t="s">
        <v>90</v>
      </c>
      <c r="C167" s="18">
        <f t="shared" si="6"/>
        <v>5</v>
      </c>
      <c r="D167" s="7">
        <v>2018</v>
      </c>
      <c r="E167" s="7">
        <v>6</v>
      </c>
      <c r="F167" s="18" t="s">
        <v>88</v>
      </c>
      <c r="G167" s="7">
        <f t="shared" si="7"/>
        <v>2018</v>
      </c>
      <c r="H167" s="7">
        <f t="shared" si="8"/>
        <v>6</v>
      </c>
    </row>
    <row r="168" spans="1:8">
      <c r="A168" s="49">
        <v>43267</v>
      </c>
      <c r="B168" s="18" t="s">
        <v>89</v>
      </c>
      <c r="C168" s="18">
        <f t="shared" si="6"/>
        <v>6</v>
      </c>
      <c r="D168" s="7">
        <v>2018</v>
      </c>
      <c r="E168" s="7">
        <v>6</v>
      </c>
      <c r="F168" s="18" t="s">
        <v>88</v>
      </c>
      <c r="G168" s="7">
        <f t="shared" si="7"/>
        <v>2018</v>
      </c>
      <c r="H168" s="7">
        <f t="shared" si="8"/>
        <v>6</v>
      </c>
    </row>
    <row r="169" spans="1:8">
      <c r="A169" s="49">
        <v>43268</v>
      </c>
      <c r="B169" s="18" t="s">
        <v>89</v>
      </c>
      <c r="C169" s="18">
        <f t="shared" si="6"/>
        <v>7</v>
      </c>
      <c r="D169" s="7">
        <v>2018</v>
      </c>
      <c r="E169" s="7">
        <v>6</v>
      </c>
      <c r="F169" s="18" t="s">
        <v>88</v>
      </c>
      <c r="G169" s="7">
        <f t="shared" si="7"/>
        <v>2018</v>
      </c>
      <c r="H169" s="7">
        <f t="shared" si="8"/>
        <v>6</v>
      </c>
    </row>
    <row r="170" spans="1:8">
      <c r="A170" s="49">
        <v>43269</v>
      </c>
      <c r="B170" s="18" t="s">
        <v>89</v>
      </c>
      <c r="C170" s="18">
        <f t="shared" si="6"/>
        <v>1</v>
      </c>
      <c r="D170" s="7">
        <v>2018</v>
      </c>
      <c r="E170" s="7">
        <v>6</v>
      </c>
      <c r="F170" s="18" t="s">
        <v>88</v>
      </c>
      <c r="G170" s="7">
        <f t="shared" si="7"/>
        <v>2018</v>
      </c>
      <c r="H170" s="7">
        <f t="shared" si="8"/>
        <v>6</v>
      </c>
    </row>
    <row r="171" spans="1:8">
      <c r="A171" s="49">
        <v>43270</v>
      </c>
      <c r="B171" s="18" t="s">
        <v>89</v>
      </c>
      <c r="C171" s="18">
        <f t="shared" si="6"/>
        <v>2</v>
      </c>
      <c r="D171" s="7">
        <v>2018</v>
      </c>
      <c r="E171" s="7">
        <v>6</v>
      </c>
      <c r="F171" s="18" t="s">
        <v>88</v>
      </c>
      <c r="G171" s="7">
        <f t="shared" si="7"/>
        <v>2018</v>
      </c>
      <c r="H171" s="7">
        <f t="shared" si="8"/>
        <v>6</v>
      </c>
    </row>
    <row r="172" spans="1:8">
      <c r="A172" s="49">
        <v>43271</v>
      </c>
      <c r="B172" s="18" t="s">
        <v>89</v>
      </c>
      <c r="C172" s="18">
        <f t="shared" si="6"/>
        <v>3</v>
      </c>
      <c r="D172" s="7">
        <v>2018</v>
      </c>
      <c r="E172" s="7">
        <v>6</v>
      </c>
      <c r="F172" s="18" t="s">
        <v>88</v>
      </c>
      <c r="G172" s="7">
        <f t="shared" si="7"/>
        <v>2018</v>
      </c>
      <c r="H172" s="7">
        <f t="shared" si="8"/>
        <v>6</v>
      </c>
    </row>
    <row r="173" spans="1:8">
      <c r="A173" s="49">
        <v>43272</v>
      </c>
      <c r="B173" s="18" t="s">
        <v>90</v>
      </c>
      <c r="C173" s="18">
        <f t="shared" si="6"/>
        <v>4</v>
      </c>
      <c r="D173" s="7">
        <v>2018</v>
      </c>
      <c r="E173" s="7">
        <v>6</v>
      </c>
      <c r="F173" s="18" t="s">
        <v>88</v>
      </c>
      <c r="G173" s="7">
        <f t="shared" si="7"/>
        <v>2018</v>
      </c>
      <c r="H173" s="7">
        <f t="shared" si="8"/>
        <v>6</v>
      </c>
    </row>
    <row r="174" spans="1:8">
      <c r="A174" s="49">
        <v>43273</v>
      </c>
      <c r="B174" s="18" t="s">
        <v>90</v>
      </c>
      <c r="C174" s="18">
        <f t="shared" si="6"/>
        <v>5</v>
      </c>
      <c r="D174" s="7">
        <v>2018</v>
      </c>
      <c r="E174" s="7">
        <v>6</v>
      </c>
      <c r="F174" s="18" t="s">
        <v>88</v>
      </c>
      <c r="G174" s="7">
        <f t="shared" si="7"/>
        <v>2018</v>
      </c>
      <c r="H174" s="7">
        <f t="shared" si="8"/>
        <v>6</v>
      </c>
    </row>
    <row r="175" spans="1:8">
      <c r="A175" s="49">
        <v>43274</v>
      </c>
      <c r="B175" s="18" t="s">
        <v>89</v>
      </c>
      <c r="C175" s="18">
        <f t="shared" si="6"/>
        <v>6</v>
      </c>
      <c r="D175" s="7">
        <v>2018</v>
      </c>
      <c r="E175" s="7">
        <v>6</v>
      </c>
      <c r="F175" s="18" t="s">
        <v>88</v>
      </c>
      <c r="G175" s="7">
        <f t="shared" si="7"/>
        <v>2018</v>
      </c>
      <c r="H175" s="7">
        <f t="shared" si="8"/>
        <v>6</v>
      </c>
    </row>
    <row r="176" spans="1:8">
      <c r="A176" s="49">
        <v>43275</v>
      </c>
      <c r="B176" s="18" t="s">
        <v>89</v>
      </c>
      <c r="C176" s="18">
        <f t="shared" si="6"/>
        <v>7</v>
      </c>
      <c r="D176" s="7">
        <v>2018</v>
      </c>
      <c r="E176" s="7">
        <v>6</v>
      </c>
      <c r="F176" s="18" t="s">
        <v>94</v>
      </c>
      <c r="G176" s="7">
        <f t="shared" si="7"/>
        <v>2018</v>
      </c>
      <c r="H176" s="7">
        <f t="shared" si="8"/>
        <v>6</v>
      </c>
    </row>
    <row r="177" spans="1:8">
      <c r="A177" s="49">
        <v>43276</v>
      </c>
      <c r="B177" s="18" t="s">
        <v>89</v>
      </c>
      <c r="C177" s="18">
        <f t="shared" si="6"/>
        <v>1</v>
      </c>
      <c r="D177" s="7">
        <v>2018</v>
      </c>
      <c r="E177" s="7">
        <v>7</v>
      </c>
      <c r="F177" s="18" t="s">
        <v>88</v>
      </c>
      <c r="G177" s="7">
        <f t="shared" si="7"/>
        <v>2018</v>
      </c>
      <c r="H177" s="7">
        <f t="shared" si="8"/>
        <v>6</v>
      </c>
    </row>
    <row r="178" spans="1:8">
      <c r="A178" s="49">
        <v>43277</v>
      </c>
      <c r="B178" s="18" t="s">
        <v>89</v>
      </c>
      <c r="C178" s="18">
        <f t="shared" si="6"/>
        <v>2</v>
      </c>
      <c r="D178" s="7">
        <v>2018</v>
      </c>
      <c r="E178" s="7">
        <v>7</v>
      </c>
      <c r="F178" s="18" t="s">
        <v>88</v>
      </c>
      <c r="G178" s="7">
        <f t="shared" si="7"/>
        <v>2018</v>
      </c>
      <c r="H178" s="7">
        <f t="shared" si="8"/>
        <v>6</v>
      </c>
    </row>
    <row r="179" spans="1:8">
      <c r="A179" s="49">
        <v>43278</v>
      </c>
      <c r="B179" s="18" t="s">
        <v>89</v>
      </c>
      <c r="C179" s="18">
        <f t="shared" si="6"/>
        <v>3</v>
      </c>
      <c r="D179" s="7">
        <v>2018</v>
      </c>
      <c r="E179" s="7">
        <v>7</v>
      </c>
      <c r="F179" s="18" t="s">
        <v>88</v>
      </c>
      <c r="G179" s="7">
        <f t="shared" si="7"/>
        <v>2018</v>
      </c>
      <c r="H179" s="7">
        <f t="shared" si="8"/>
        <v>6</v>
      </c>
    </row>
    <row r="180" spans="1:8">
      <c r="A180" s="49">
        <v>43279</v>
      </c>
      <c r="B180" s="18" t="s">
        <v>90</v>
      </c>
      <c r="C180" s="18">
        <f t="shared" si="6"/>
        <v>4</v>
      </c>
      <c r="D180" s="7">
        <v>2018</v>
      </c>
      <c r="E180" s="7">
        <v>7</v>
      </c>
      <c r="F180" s="18" t="s">
        <v>88</v>
      </c>
      <c r="G180" s="7">
        <f t="shared" si="7"/>
        <v>2018</v>
      </c>
      <c r="H180" s="7">
        <f t="shared" si="8"/>
        <v>6</v>
      </c>
    </row>
    <row r="181" spans="1:8">
      <c r="A181" s="49">
        <v>43280</v>
      </c>
      <c r="B181" s="18" t="s">
        <v>90</v>
      </c>
      <c r="C181" s="18">
        <f t="shared" si="6"/>
        <v>5</v>
      </c>
      <c r="D181" s="7">
        <v>2018</v>
      </c>
      <c r="E181" s="7">
        <v>7</v>
      </c>
      <c r="F181" s="18" t="s">
        <v>88</v>
      </c>
      <c r="G181" s="7">
        <f t="shared" si="7"/>
        <v>2018</v>
      </c>
      <c r="H181" s="7">
        <f t="shared" si="8"/>
        <v>6</v>
      </c>
    </row>
    <row r="182" spans="1:8">
      <c r="A182" s="49">
        <v>43281</v>
      </c>
      <c r="B182" s="18" t="s">
        <v>89</v>
      </c>
      <c r="C182" s="18">
        <f t="shared" si="6"/>
        <v>6</v>
      </c>
      <c r="D182" s="7">
        <v>2018</v>
      </c>
      <c r="E182" s="7">
        <v>7</v>
      </c>
      <c r="F182" s="18" t="s">
        <v>88</v>
      </c>
      <c r="G182" s="7">
        <f t="shared" si="7"/>
        <v>2018</v>
      </c>
      <c r="H182" s="7">
        <f t="shared" si="8"/>
        <v>6</v>
      </c>
    </row>
    <row r="183" spans="1:8">
      <c r="A183" s="49">
        <v>43282</v>
      </c>
      <c r="B183" s="18" t="s">
        <v>89</v>
      </c>
      <c r="C183" s="18">
        <f t="shared" si="6"/>
        <v>7</v>
      </c>
      <c r="D183" s="7">
        <v>2018</v>
      </c>
      <c r="E183" s="7">
        <v>7</v>
      </c>
      <c r="F183" s="18" t="s">
        <v>88</v>
      </c>
      <c r="G183" s="7">
        <f t="shared" si="7"/>
        <v>2018</v>
      </c>
      <c r="H183" s="7">
        <f t="shared" si="8"/>
        <v>7</v>
      </c>
    </row>
    <row r="184" spans="1:8">
      <c r="A184" s="49">
        <v>43283</v>
      </c>
      <c r="B184" s="18" t="s">
        <v>89</v>
      </c>
      <c r="C184" s="18">
        <f t="shared" si="6"/>
        <v>1</v>
      </c>
      <c r="D184" s="7">
        <v>2018</v>
      </c>
      <c r="E184" s="7">
        <v>7</v>
      </c>
      <c r="F184" s="18" t="s">
        <v>88</v>
      </c>
      <c r="G184" s="7">
        <f t="shared" si="7"/>
        <v>2018</v>
      </c>
      <c r="H184" s="7">
        <f t="shared" si="8"/>
        <v>7</v>
      </c>
    </row>
    <row r="185" spans="1:8">
      <c r="A185" s="49">
        <v>43284</v>
      </c>
      <c r="B185" s="18" t="s">
        <v>89</v>
      </c>
      <c r="C185" s="18">
        <f t="shared" si="6"/>
        <v>2</v>
      </c>
      <c r="D185" s="7">
        <v>2018</v>
      </c>
      <c r="E185" s="7">
        <v>7</v>
      </c>
      <c r="F185" s="18" t="s">
        <v>88</v>
      </c>
      <c r="G185" s="7">
        <f t="shared" si="7"/>
        <v>2018</v>
      </c>
      <c r="H185" s="7">
        <f t="shared" si="8"/>
        <v>7</v>
      </c>
    </row>
    <row r="186" spans="1:8">
      <c r="A186" s="49">
        <v>43285</v>
      </c>
      <c r="B186" s="18" t="s">
        <v>89</v>
      </c>
      <c r="C186" s="18">
        <f t="shared" si="6"/>
        <v>3</v>
      </c>
      <c r="D186" s="7">
        <v>2018</v>
      </c>
      <c r="E186" s="7">
        <v>7</v>
      </c>
      <c r="F186" s="18" t="s">
        <v>88</v>
      </c>
      <c r="G186" s="7">
        <f t="shared" si="7"/>
        <v>2018</v>
      </c>
      <c r="H186" s="7">
        <f t="shared" si="8"/>
        <v>7</v>
      </c>
    </row>
    <row r="187" spans="1:8">
      <c r="A187" s="49">
        <v>43286</v>
      </c>
      <c r="B187" s="18" t="s">
        <v>90</v>
      </c>
      <c r="C187" s="18">
        <f t="shared" si="6"/>
        <v>4</v>
      </c>
      <c r="D187" s="7">
        <v>2018</v>
      </c>
      <c r="E187" s="7">
        <v>7</v>
      </c>
      <c r="F187" s="18" t="s">
        <v>88</v>
      </c>
      <c r="G187" s="7">
        <f t="shared" si="7"/>
        <v>2018</v>
      </c>
      <c r="H187" s="7">
        <f t="shared" si="8"/>
        <v>7</v>
      </c>
    </row>
    <row r="188" spans="1:8">
      <c r="A188" s="49">
        <v>43287</v>
      </c>
      <c r="B188" s="18" t="s">
        <v>90</v>
      </c>
      <c r="C188" s="18">
        <f t="shared" si="6"/>
        <v>5</v>
      </c>
      <c r="D188" s="7">
        <v>2018</v>
      </c>
      <c r="E188" s="7">
        <v>7</v>
      </c>
      <c r="F188" s="18" t="s">
        <v>88</v>
      </c>
      <c r="G188" s="7">
        <f t="shared" si="7"/>
        <v>2018</v>
      </c>
      <c r="H188" s="7">
        <f t="shared" si="8"/>
        <v>7</v>
      </c>
    </row>
    <row r="189" spans="1:8">
      <c r="A189" s="49">
        <v>43288</v>
      </c>
      <c r="B189" s="18" t="s">
        <v>89</v>
      </c>
      <c r="C189" s="18">
        <f t="shared" si="6"/>
        <v>6</v>
      </c>
      <c r="D189" s="7">
        <v>2018</v>
      </c>
      <c r="E189" s="7">
        <v>7</v>
      </c>
      <c r="F189" s="18" t="s">
        <v>88</v>
      </c>
      <c r="G189" s="7">
        <f t="shared" si="7"/>
        <v>2018</v>
      </c>
      <c r="H189" s="7">
        <f t="shared" si="8"/>
        <v>7</v>
      </c>
    </row>
    <row r="190" spans="1:8">
      <c r="A190" s="49">
        <v>43289</v>
      </c>
      <c r="B190" s="18" t="s">
        <v>89</v>
      </c>
      <c r="C190" s="18">
        <f t="shared" si="6"/>
        <v>7</v>
      </c>
      <c r="D190" s="7">
        <v>2018</v>
      </c>
      <c r="E190" s="7">
        <v>7</v>
      </c>
      <c r="F190" s="18" t="s">
        <v>88</v>
      </c>
      <c r="G190" s="7">
        <f t="shared" si="7"/>
        <v>2018</v>
      </c>
      <c r="H190" s="7">
        <f t="shared" si="8"/>
        <v>7</v>
      </c>
    </row>
    <row r="191" spans="1:8">
      <c r="A191" s="49">
        <v>43290</v>
      </c>
      <c r="B191" s="18" t="s">
        <v>89</v>
      </c>
      <c r="C191" s="18">
        <f t="shared" si="6"/>
        <v>1</v>
      </c>
      <c r="D191" s="7">
        <v>2018</v>
      </c>
      <c r="E191" s="7">
        <v>7</v>
      </c>
      <c r="F191" s="18" t="s">
        <v>88</v>
      </c>
      <c r="G191" s="7">
        <f t="shared" si="7"/>
        <v>2018</v>
      </c>
      <c r="H191" s="7">
        <f t="shared" si="8"/>
        <v>7</v>
      </c>
    </row>
    <row r="192" spans="1:8">
      <c r="A192" s="49">
        <v>43291</v>
      </c>
      <c r="B192" s="18" t="s">
        <v>89</v>
      </c>
      <c r="C192" s="18">
        <f t="shared" si="6"/>
        <v>2</v>
      </c>
      <c r="D192" s="7">
        <v>2018</v>
      </c>
      <c r="E192" s="7">
        <v>7</v>
      </c>
      <c r="F192" s="18" t="s">
        <v>88</v>
      </c>
      <c r="G192" s="7">
        <f t="shared" si="7"/>
        <v>2018</v>
      </c>
      <c r="H192" s="7">
        <f t="shared" si="8"/>
        <v>7</v>
      </c>
    </row>
    <row r="193" spans="1:8">
      <c r="A193" s="49">
        <v>43292</v>
      </c>
      <c r="B193" s="18" t="s">
        <v>89</v>
      </c>
      <c r="C193" s="18">
        <f t="shared" si="6"/>
        <v>3</v>
      </c>
      <c r="D193" s="7">
        <v>2018</v>
      </c>
      <c r="E193" s="7">
        <v>7</v>
      </c>
      <c r="F193" s="18" t="s">
        <v>88</v>
      </c>
      <c r="G193" s="7">
        <f t="shared" si="7"/>
        <v>2018</v>
      </c>
      <c r="H193" s="7">
        <f t="shared" si="8"/>
        <v>7</v>
      </c>
    </row>
    <row r="194" spans="1:8">
      <c r="A194" s="49">
        <v>43293</v>
      </c>
      <c r="B194" s="18" t="s">
        <v>90</v>
      </c>
      <c r="C194" s="18">
        <f t="shared" ref="C194:C257" si="9">WEEKDAY(A194,2)</f>
        <v>4</v>
      </c>
      <c r="D194" s="7">
        <v>2018</v>
      </c>
      <c r="E194" s="7">
        <v>7</v>
      </c>
      <c r="F194" s="18" t="s">
        <v>88</v>
      </c>
      <c r="G194" s="7">
        <f t="shared" ref="G194:G257" si="10">YEAR(A194)</f>
        <v>2018</v>
      </c>
      <c r="H194" s="7">
        <f t="shared" ref="H194:H257" si="11">MONTH(A194)</f>
        <v>7</v>
      </c>
    </row>
    <row r="195" spans="1:8">
      <c r="A195" s="49">
        <v>43294</v>
      </c>
      <c r="B195" s="18" t="s">
        <v>90</v>
      </c>
      <c r="C195" s="18">
        <f t="shared" si="9"/>
        <v>5</v>
      </c>
      <c r="D195" s="7">
        <v>2018</v>
      </c>
      <c r="E195" s="7">
        <v>7</v>
      </c>
      <c r="F195" s="18" t="s">
        <v>88</v>
      </c>
      <c r="G195" s="7">
        <f t="shared" si="10"/>
        <v>2018</v>
      </c>
      <c r="H195" s="7">
        <f t="shared" si="11"/>
        <v>7</v>
      </c>
    </row>
    <row r="196" spans="1:8">
      <c r="A196" s="49">
        <v>43295</v>
      </c>
      <c r="B196" s="18" t="s">
        <v>89</v>
      </c>
      <c r="C196" s="18">
        <f t="shared" si="9"/>
        <v>6</v>
      </c>
      <c r="D196" s="7">
        <v>2018</v>
      </c>
      <c r="E196" s="7">
        <v>7</v>
      </c>
      <c r="F196" s="18" t="s">
        <v>88</v>
      </c>
      <c r="G196" s="7">
        <f t="shared" si="10"/>
        <v>2018</v>
      </c>
      <c r="H196" s="7">
        <f t="shared" si="11"/>
        <v>7</v>
      </c>
    </row>
    <row r="197" spans="1:8">
      <c r="A197" s="49">
        <v>43296</v>
      </c>
      <c r="B197" s="18" t="s">
        <v>89</v>
      </c>
      <c r="C197" s="18">
        <f t="shared" si="9"/>
        <v>7</v>
      </c>
      <c r="D197" s="7">
        <v>2018</v>
      </c>
      <c r="E197" s="7">
        <v>7</v>
      </c>
      <c r="F197" s="18" t="s">
        <v>88</v>
      </c>
      <c r="G197" s="7">
        <f t="shared" si="10"/>
        <v>2018</v>
      </c>
      <c r="H197" s="7">
        <f t="shared" si="11"/>
        <v>7</v>
      </c>
    </row>
    <row r="198" spans="1:8">
      <c r="A198" s="49">
        <v>43297</v>
      </c>
      <c r="B198" s="18" t="s">
        <v>89</v>
      </c>
      <c r="C198" s="18">
        <f t="shared" si="9"/>
        <v>1</v>
      </c>
      <c r="D198" s="7">
        <v>2018</v>
      </c>
      <c r="E198" s="7">
        <v>7</v>
      </c>
      <c r="F198" s="18" t="s">
        <v>88</v>
      </c>
      <c r="G198" s="7">
        <f t="shared" si="10"/>
        <v>2018</v>
      </c>
      <c r="H198" s="7">
        <f t="shared" si="11"/>
        <v>7</v>
      </c>
    </row>
    <row r="199" spans="1:8">
      <c r="A199" s="49">
        <v>43298</v>
      </c>
      <c r="B199" s="18" t="s">
        <v>89</v>
      </c>
      <c r="C199" s="18">
        <f t="shared" si="9"/>
        <v>2</v>
      </c>
      <c r="D199" s="7">
        <v>2018</v>
      </c>
      <c r="E199" s="7">
        <v>7</v>
      </c>
      <c r="F199" s="18" t="s">
        <v>88</v>
      </c>
      <c r="G199" s="7">
        <f t="shared" si="10"/>
        <v>2018</v>
      </c>
      <c r="H199" s="7">
        <f t="shared" si="11"/>
        <v>7</v>
      </c>
    </row>
    <row r="200" spans="1:8">
      <c r="A200" s="49">
        <v>43299</v>
      </c>
      <c r="B200" s="18" t="s">
        <v>89</v>
      </c>
      <c r="C200" s="18">
        <f t="shared" si="9"/>
        <v>3</v>
      </c>
      <c r="D200" s="7">
        <v>2018</v>
      </c>
      <c r="E200" s="7">
        <v>7</v>
      </c>
      <c r="F200" s="18" t="s">
        <v>88</v>
      </c>
      <c r="G200" s="7">
        <f t="shared" si="10"/>
        <v>2018</v>
      </c>
      <c r="H200" s="7">
        <f t="shared" si="11"/>
        <v>7</v>
      </c>
    </row>
    <row r="201" spans="1:8">
      <c r="A201" s="49">
        <v>43300</v>
      </c>
      <c r="B201" s="18" t="s">
        <v>90</v>
      </c>
      <c r="C201" s="18">
        <f t="shared" si="9"/>
        <v>4</v>
      </c>
      <c r="D201" s="7">
        <v>2018</v>
      </c>
      <c r="E201" s="7">
        <v>7</v>
      </c>
      <c r="F201" s="18" t="s">
        <v>88</v>
      </c>
      <c r="G201" s="7">
        <f t="shared" si="10"/>
        <v>2018</v>
      </c>
      <c r="H201" s="7">
        <f t="shared" si="11"/>
        <v>7</v>
      </c>
    </row>
    <row r="202" spans="1:8">
      <c r="A202" s="49">
        <v>43301</v>
      </c>
      <c r="B202" s="18" t="s">
        <v>90</v>
      </c>
      <c r="C202" s="18">
        <f t="shared" si="9"/>
        <v>5</v>
      </c>
      <c r="D202" s="7">
        <v>2018</v>
      </c>
      <c r="E202" s="7">
        <v>7</v>
      </c>
      <c r="F202" s="18" t="s">
        <v>88</v>
      </c>
      <c r="G202" s="7">
        <f t="shared" si="10"/>
        <v>2018</v>
      </c>
      <c r="H202" s="7">
        <f t="shared" si="11"/>
        <v>7</v>
      </c>
    </row>
    <row r="203" spans="1:8">
      <c r="A203" s="49">
        <v>43302</v>
      </c>
      <c r="B203" s="18" t="s">
        <v>89</v>
      </c>
      <c r="C203" s="18">
        <f t="shared" si="9"/>
        <v>6</v>
      </c>
      <c r="D203" s="7">
        <v>2018</v>
      </c>
      <c r="E203" s="7">
        <v>7</v>
      </c>
      <c r="F203" s="18" t="s">
        <v>88</v>
      </c>
      <c r="G203" s="7">
        <f t="shared" si="10"/>
        <v>2018</v>
      </c>
      <c r="H203" s="7">
        <f t="shared" si="11"/>
        <v>7</v>
      </c>
    </row>
    <row r="204" spans="1:8">
      <c r="A204" s="49">
        <v>43303</v>
      </c>
      <c r="B204" s="18" t="s">
        <v>89</v>
      </c>
      <c r="C204" s="18">
        <f t="shared" si="9"/>
        <v>7</v>
      </c>
      <c r="D204" s="7">
        <v>2018</v>
      </c>
      <c r="E204" s="7">
        <v>7</v>
      </c>
      <c r="F204" s="18" t="s">
        <v>88</v>
      </c>
      <c r="G204" s="7">
        <f t="shared" si="10"/>
        <v>2018</v>
      </c>
      <c r="H204" s="7">
        <f t="shared" si="11"/>
        <v>7</v>
      </c>
    </row>
    <row r="205" spans="1:8">
      <c r="A205" s="49">
        <v>43304</v>
      </c>
      <c r="B205" s="18" t="s">
        <v>89</v>
      </c>
      <c r="C205" s="18">
        <f t="shared" si="9"/>
        <v>1</v>
      </c>
      <c r="D205" s="7">
        <v>2018</v>
      </c>
      <c r="E205" s="7">
        <v>7</v>
      </c>
      <c r="F205" s="18" t="s">
        <v>88</v>
      </c>
      <c r="G205" s="7">
        <f t="shared" si="10"/>
        <v>2018</v>
      </c>
      <c r="H205" s="7">
        <f t="shared" si="11"/>
        <v>7</v>
      </c>
    </row>
    <row r="206" spans="1:8">
      <c r="A206" s="49">
        <v>43305</v>
      </c>
      <c r="B206" s="18" t="s">
        <v>89</v>
      </c>
      <c r="C206" s="18">
        <f t="shared" si="9"/>
        <v>2</v>
      </c>
      <c r="D206" s="7">
        <v>2018</v>
      </c>
      <c r="E206" s="7">
        <v>7</v>
      </c>
      <c r="F206" s="18" t="s">
        <v>88</v>
      </c>
      <c r="G206" s="7">
        <f t="shared" si="10"/>
        <v>2018</v>
      </c>
      <c r="H206" s="7">
        <f t="shared" si="11"/>
        <v>7</v>
      </c>
    </row>
    <row r="207" spans="1:8">
      <c r="A207" s="49">
        <v>43306</v>
      </c>
      <c r="B207" s="18" t="s">
        <v>89</v>
      </c>
      <c r="C207" s="18">
        <f t="shared" si="9"/>
        <v>3</v>
      </c>
      <c r="D207" s="7">
        <v>2018</v>
      </c>
      <c r="E207" s="7">
        <v>7</v>
      </c>
      <c r="F207" s="18" t="s">
        <v>94</v>
      </c>
      <c r="G207" s="7">
        <f t="shared" si="10"/>
        <v>2018</v>
      </c>
      <c r="H207" s="7">
        <f t="shared" si="11"/>
        <v>7</v>
      </c>
    </row>
    <row r="208" spans="1:8">
      <c r="A208" s="49">
        <v>43307</v>
      </c>
      <c r="B208" s="18" t="s">
        <v>90</v>
      </c>
      <c r="C208" s="18">
        <f t="shared" si="9"/>
        <v>4</v>
      </c>
      <c r="D208" s="7">
        <v>2018</v>
      </c>
      <c r="E208" s="7">
        <v>8</v>
      </c>
      <c r="F208" s="18" t="s">
        <v>88</v>
      </c>
      <c r="G208" s="7">
        <f t="shared" si="10"/>
        <v>2018</v>
      </c>
      <c r="H208" s="7">
        <f t="shared" si="11"/>
        <v>7</v>
      </c>
    </row>
    <row r="209" spans="1:8">
      <c r="A209" s="49">
        <v>43308</v>
      </c>
      <c r="B209" s="18" t="s">
        <v>90</v>
      </c>
      <c r="C209" s="18">
        <f t="shared" si="9"/>
        <v>5</v>
      </c>
      <c r="D209" s="7">
        <v>2018</v>
      </c>
      <c r="E209" s="7">
        <v>8</v>
      </c>
      <c r="F209" s="18" t="s">
        <v>88</v>
      </c>
      <c r="G209" s="7">
        <f t="shared" si="10"/>
        <v>2018</v>
      </c>
      <c r="H209" s="7">
        <f t="shared" si="11"/>
        <v>7</v>
      </c>
    </row>
    <row r="210" spans="1:8">
      <c r="A210" s="49">
        <v>43309</v>
      </c>
      <c r="B210" s="18" t="s">
        <v>89</v>
      </c>
      <c r="C210" s="18">
        <f t="shared" si="9"/>
        <v>6</v>
      </c>
      <c r="D210" s="7">
        <v>2018</v>
      </c>
      <c r="E210" s="7">
        <v>8</v>
      </c>
      <c r="F210" s="18" t="s">
        <v>88</v>
      </c>
      <c r="G210" s="7">
        <f t="shared" si="10"/>
        <v>2018</v>
      </c>
      <c r="H210" s="7">
        <f t="shared" si="11"/>
        <v>7</v>
      </c>
    </row>
    <row r="211" spans="1:8">
      <c r="A211" s="49">
        <v>43310</v>
      </c>
      <c r="B211" s="18" t="s">
        <v>89</v>
      </c>
      <c r="C211" s="18">
        <f t="shared" si="9"/>
        <v>7</v>
      </c>
      <c r="D211" s="7">
        <v>2018</v>
      </c>
      <c r="E211" s="7">
        <v>8</v>
      </c>
      <c r="F211" s="18" t="s">
        <v>88</v>
      </c>
      <c r="G211" s="7">
        <f t="shared" si="10"/>
        <v>2018</v>
      </c>
      <c r="H211" s="7">
        <f t="shared" si="11"/>
        <v>7</v>
      </c>
    </row>
    <row r="212" spans="1:8">
      <c r="A212" s="49">
        <v>43311</v>
      </c>
      <c r="B212" s="18" t="s">
        <v>89</v>
      </c>
      <c r="C212" s="18">
        <f t="shared" si="9"/>
        <v>1</v>
      </c>
      <c r="D212" s="7">
        <v>2018</v>
      </c>
      <c r="E212" s="7">
        <v>8</v>
      </c>
      <c r="F212" s="18" t="s">
        <v>88</v>
      </c>
      <c r="G212" s="7">
        <f t="shared" si="10"/>
        <v>2018</v>
      </c>
      <c r="H212" s="7">
        <f t="shared" si="11"/>
        <v>7</v>
      </c>
    </row>
    <row r="213" spans="1:8">
      <c r="A213" s="49">
        <v>43312</v>
      </c>
      <c r="B213" s="18" t="s">
        <v>89</v>
      </c>
      <c r="C213" s="18">
        <f t="shared" si="9"/>
        <v>2</v>
      </c>
      <c r="D213" s="7">
        <v>2018</v>
      </c>
      <c r="E213" s="7">
        <v>8</v>
      </c>
      <c r="F213" s="18" t="s">
        <v>88</v>
      </c>
      <c r="G213" s="7">
        <f t="shared" si="10"/>
        <v>2018</v>
      </c>
      <c r="H213" s="7">
        <f t="shared" si="11"/>
        <v>7</v>
      </c>
    </row>
    <row r="214" spans="1:8">
      <c r="A214" s="49">
        <v>43313</v>
      </c>
      <c r="B214" s="18" t="s">
        <v>89</v>
      </c>
      <c r="C214" s="18">
        <f t="shared" si="9"/>
        <v>3</v>
      </c>
      <c r="D214" s="7">
        <v>2018</v>
      </c>
      <c r="E214" s="7">
        <v>8</v>
      </c>
      <c r="F214" s="18" t="s">
        <v>88</v>
      </c>
      <c r="G214" s="7">
        <f t="shared" si="10"/>
        <v>2018</v>
      </c>
      <c r="H214" s="7">
        <f t="shared" si="11"/>
        <v>8</v>
      </c>
    </row>
    <row r="215" spans="1:8">
      <c r="A215" s="49">
        <v>43314</v>
      </c>
      <c r="B215" s="18" t="s">
        <v>90</v>
      </c>
      <c r="C215" s="18">
        <f t="shared" si="9"/>
        <v>4</v>
      </c>
      <c r="D215" s="7">
        <v>2018</v>
      </c>
      <c r="E215" s="7">
        <v>8</v>
      </c>
      <c r="F215" s="18" t="s">
        <v>88</v>
      </c>
      <c r="G215" s="7">
        <f t="shared" si="10"/>
        <v>2018</v>
      </c>
      <c r="H215" s="7">
        <f t="shared" si="11"/>
        <v>8</v>
      </c>
    </row>
    <row r="216" spans="1:8">
      <c r="A216" s="49">
        <v>43315</v>
      </c>
      <c r="B216" s="18" t="s">
        <v>90</v>
      </c>
      <c r="C216" s="18">
        <f t="shared" si="9"/>
        <v>5</v>
      </c>
      <c r="D216" s="7">
        <v>2018</v>
      </c>
      <c r="E216" s="7">
        <v>8</v>
      </c>
      <c r="F216" s="18" t="s">
        <v>88</v>
      </c>
      <c r="G216" s="7">
        <f t="shared" si="10"/>
        <v>2018</v>
      </c>
      <c r="H216" s="7">
        <f t="shared" si="11"/>
        <v>8</v>
      </c>
    </row>
    <row r="217" spans="1:8">
      <c r="A217" s="49">
        <v>43316</v>
      </c>
      <c r="B217" s="18" t="s">
        <v>89</v>
      </c>
      <c r="C217" s="18">
        <f t="shared" si="9"/>
        <v>6</v>
      </c>
      <c r="D217" s="7">
        <v>2018</v>
      </c>
      <c r="E217" s="7">
        <v>8</v>
      </c>
      <c r="F217" s="18" t="s">
        <v>88</v>
      </c>
      <c r="G217" s="7">
        <f t="shared" si="10"/>
        <v>2018</v>
      </c>
      <c r="H217" s="7">
        <f t="shared" si="11"/>
        <v>8</v>
      </c>
    </row>
    <row r="218" spans="1:8">
      <c r="A218" s="49">
        <v>43317</v>
      </c>
      <c r="B218" s="18" t="s">
        <v>89</v>
      </c>
      <c r="C218" s="18">
        <f t="shared" si="9"/>
        <v>7</v>
      </c>
      <c r="D218" s="7">
        <v>2018</v>
      </c>
      <c r="E218" s="7">
        <v>8</v>
      </c>
      <c r="F218" s="18" t="s">
        <v>88</v>
      </c>
      <c r="G218" s="7">
        <f t="shared" si="10"/>
        <v>2018</v>
      </c>
      <c r="H218" s="7">
        <f t="shared" si="11"/>
        <v>8</v>
      </c>
    </row>
    <row r="219" spans="1:8">
      <c r="A219" s="49">
        <v>43318</v>
      </c>
      <c r="B219" s="18" t="s">
        <v>89</v>
      </c>
      <c r="C219" s="18">
        <f t="shared" si="9"/>
        <v>1</v>
      </c>
      <c r="D219" s="7">
        <v>2018</v>
      </c>
      <c r="E219" s="7">
        <v>8</v>
      </c>
      <c r="F219" s="18" t="s">
        <v>88</v>
      </c>
      <c r="G219" s="7">
        <f t="shared" si="10"/>
        <v>2018</v>
      </c>
      <c r="H219" s="7">
        <f t="shared" si="11"/>
        <v>8</v>
      </c>
    </row>
    <row r="220" spans="1:8">
      <c r="A220" s="49">
        <v>43319</v>
      </c>
      <c r="B220" s="18" t="s">
        <v>89</v>
      </c>
      <c r="C220" s="18">
        <f t="shared" si="9"/>
        <v>2</v>
      </c>
      <c r="D220" s="7">
        <v>2018</v>
      </c>
      <c r="E220" s="7">
        <v>8</v>
      </c>
      <c r="F220" s="18" t="s">
        <v>88</v>
      </c>
      <c r="G220" s="7">
        <f t="shared" si="10"/>
        <v>2018</v>
      </c>
      <c r="H220" s="7">
        <f t="shared" si="11"/>
        <v>8</v>
      </c>
    </row>
    <row r="221" spans="1:8">
      <c r="A221" s="49">
        <v>43320</v>
      </c>
      <c r="B221" s="18" t="s">
        <v>89</v>
      </c>
      <c r="C221" s="18">
        <f t="shared" si="9"/>
        <v>3</v>
      </c>
      <c r="D221" s="7">
        <v>2018</v>
      </c>
      <c r="E221" s="7">
        <v>8</v>
      </c>
      <c r="F221" s="18" t="s">
        <v>88</v>
      </c>
      <c r="G221" s="7">
        <f t="shared" si="10"/>
        <v>2018</v>
      </c>
      <c r="H221" s="7">
        <f t="shared" si="11"/>
        <v>8</v>
      </c>
    </row>
    <row r="222" spans="1:8">
      <c r="A222" s="49">
        <v>43321</v>
      </c>
      <c r="B222" s="18" t="s">
        <v>90</v>
      </c>
      <c r="C222" s="18">
        <f t="shared" si="9"/>
        <v>4</v>
      </c>
      <c r="D222" s="7">
        <v>2018</v>
      </c>
      <c r="E222" s="7">
        <v>8</v>
      </c>
      <c r="F222" s="18" t="s">
        <v>88</v>
      </c>
      <c r="G222" s="7">
        <f t="shared" si="10"/>
        <v>2018</v>
      </c>
      <c r="H222" s="7">
        <f t="shared" si="11"/>
        <v>8</v>
      </c>
    </row>
    <row r="223" spans="1:8">
      <c r="A223" s="49">
        <v>43322</v>
      </c>
      <c r="B223" s="18" t="s">
        <v>90</v>
      </c>
      <c r="C223" s="18">
        <f t="shared" si="9"/>
        <v>5</v>
      </c>
      <c r="D223" s="7">
        <v>2018</v>
      </c>
      <c r="E223" s="7">
        <v>8</v>
      </c>
      <c r="F223" s="18" t="s">
        <v>88</v>
      </c>
      <c r="G223" s="7">
        <f t="shared" si="10"/>
        <v>2018</v>
      </c>
      <c r="H223" s="7">
        <f t="shared" si="11"/>
        <v>8</v>
      </c>
    </row>
    <row r="224" spans="1:8">
      <c r="A224" s="49">
        <v>43323</v>
      </c>
      <c r="B224" s="18" t="s">
        <v>89</v>
      </c>
      <c r="C224" s="18">
        <f t="shared" si="9"/>
        <v>6</v>
      </c>
      <c r="D224" s="7">
        <v>2018</v>
      </c>
      <c r="E224" s="7">
        <v>8</v>
      </c>
      <c r="F224" s="18" t="s">
        <v>88</v>
      </c>
      <c r="G224" s="7">
        <f t="shared" si="10"/>
        <v>2018</v>
      </c>
      <c r="H224" s="7">
        <f t="shared" si="11"/>
        <v>8</v>
      </c>
    </row>
    <row r="225" spans="1:8">
      <c r="A225" s="49">
        <v>43324</v>
      </c>
      <c r="B225" s="18" t="s">
        <v>89</v>
      </c>
      <c r="C225" s="18">
        <f t="shared" si="9"/>
        <v>7</v>
      </c>
      <c r="D225" s="7">
        <v>2018</v>
      </c>
      <c r="E225" s="7">
        <v>8</v>
      </c>
      <c r="F225" s="18" t="s">
        <v>88</v>
      </c>
      <c r="G225" s="7">
        <f t="shared" si="10"/>
        <v>2018</v>
      </c>
      <c r="H225" s="7">
        <f t="shared" si="11"/>
        <v>8</v>
      </c>
    </row>
    <row r="226" spans="1:8">
      <c r="A226" s="49">
        <v>43325</v>
      </c>
      <c r="B226" s="18" t="s">
        <v>89</v>
      </c>
      <c r="C226" s="18">
        <f t="shared" si="9"/>
        <v>1</v>
      </c>
      <c r="D226" s="7">
        <v>2018</v>
      </c>
      <c r="E226" s="7">
        <v>8</v>
      </c>
      <c r="F226" s="18" t="s">
        <v>88</v>
      </c>
      <c r="G226" s="7">
        <f t="shared" si="10"/>
        <v>2018</v>
      </c>
      <c r="H226" s="7">
        <f t="shared" si="11"/>
        <v>8</v>
      </c>
    </row>
    <row r="227" spans="1:8">
      <c r="A227" s="49">
        <v>43326</v>
      </c>
      <c r="B227" s="18" t="s">
        <v>89</v>
      </c>
      <c r="C227" s="18">
        <f t="shared" si="9"/>
        <v>2</v>
      </c>
      <c r="D227" s="7">
        <v>2018</v>
      </c>
      <c r="E227" s="7">
        <v>8</v>
      </c>
      <c r="F227" s="18" t="s">
        <v>88</v>
      </c>
      <c r="G227" s="7">
        <f t="shared" si="10"/>
        <v>2018</v>
      </c>
      <c r="H227" s="7">
        <f t="shared" si="11"/>
        <v>8</v>
      </c>
    </row>
    <row r="228" spans="1:8">
      <c r="A228" s="49">
        <v>43327</v>
      </c>
      <c r="B228" s="18" t="s">
        <v>89</v>
      </c>
      <c r="C228" s="18">
        <f t="shared" si="9"/>
        <v>3</v>
      </c>
      <c r="D228" s="7">
        <v>2018</v>
      </c>
      <c r="E228" s="7">
        <v>8</v>
      </c>
      <c r="F228" s="18" t="s">
        <v>88</v>
      </c>
      <c r="G228" s="7">
        <f t="shared" si="10"/>
        <v>2018</v>
      </c>
      <c r="H228" s="7">
        <f t="shared" si="11"/>
        <v>8</v>
      </c>
    </row>
    <row r="229" spans="1:8">
      <c r="A229" s="49">
        <v>43328</v>
      </c>
      <c r="B229" s="18" t="s">
        <v>90</v>
      </c>
      <c r="C229" s="18">
        <f t="shared" si="9"/>
        <v>4</v>
      </c>
      <c r="D229" s="7">
        <v>2018</v>
      </c>
      <c r="E229" s="7">
        <v>8</v>
      </c>
      <c r="F229" s="18" t="s">
        <v>88</v>
      </c>
      <c r="G229" s="7">
        <f t="shared" si="10"/>
        <v>2018</v>
      </c>
      <c r="H229" s="7">
        <f t="shared" si="11"/>
        <v>8</v>
      </c>
    </row>
    <row r="230" spans="1:8">
      <c r="A230" s="49">
        <v>43329</v>
      </c>
      <c r="B230" s="18" t="s">
        <v>90</v>
      </c>
      <c r="C230" s="18">
        <f t="shared" si="9"/>
        <v>5</v>
      </c>
      <c r="D230" s="7">
        <v>2018</v>
      </c>
      <c r="E230" s="7">
        <v>8</v>
      </c>
      <c r="F230" s="18" t="s">
        <v>88</v>
      </c>
      <c r="G230" s="7">
        <f t="shared" si="10"/>
        <v>2018</v>
      </c>
      <c r="H230" s="7">
        <f t="shared" si="11"/>
        <v>8</v>
      </c>
    </row>
    <row r="231" spans="1:8">
      <c r="A231" s="49">
        <v>43330</v>
      </c>
      <c r="B231" s="18" t="s">
        <v>89</v>
      </c>
      <c r="C231" s="18">
        <f t="shared" si="9"/>
        <v>6</v>
      </c>
      <c r="D231" s="7">
        <v>2018</v>
      </c>
      <c r="E231" s="7">
        <v>8</v>
      </c>
      <c r="F231" s="18" t="s">
        <v>88</v>
      </c>
      <c r="G231" s="7">
        <f t="shared" si="10"/>
        <v>2018</v>
      </c>
      <c r="H231" s="7">
        <f t="shared" si="11"/>
        <v>8</v>
      </c>
    </row>
    <row r="232" spans="1:8">
      <c r="A232" s="49">
        <v>43331</v>
      </c>
      <c r="B232" s="18" t="s">
        <v>89</v>
      </c>
      <c r="C232" s="18">
        <f t="shared" si="9"/>
        <v>7</v>
      </c>
      <c r="D232" s="7">
        <v>2018</v>
      </c>
      <c r="E232" s="7">
        <v>8</v>
      </c>
      <c r="F232" s="18" t="s">
        <v>88</v>
      </c>
      <c r="G232" s="7">
        <f t="shared" si="10"/>
        <v>2018</v>
      </c>
      <c r="H232" s="7">
        <f t="shared" si="11"/>
        <v>8</v>
      </c>
    </row>
    <row r="233" spans="1:8">
      <c r="A233" s="49">
        <v>43332</v>
      </c>
      <c r="B233" s="18" t="s">
        <v>89</v>
      </c>
      <c r="C233" s="18">
        <f t="shared" si="9"/>
        <v>1</v>
      </c>
      <c r="D233" s="7">
        <v>2018</v>
      </c>
      <c r="E233" s="7">
        <v>8</v>
      </c>
      <c r="F233" s="18" t="s">
        <v>88</v>
      </c>
      <c r="G233" s="7">
        <f t="shared" si="10"/>
        <v>2018</v>
      </c>
      <c r="H233" s="7">
        <f t="shared" si="11"/>
        <v>8</v>
      </c>
    </row>
    <row r="234" spans="1:8">
      <c r="A234" s="49">
        <v>43333</v>
      </c>
      <c r="B234" s="18" t="s">
        <v>89</v>
      </c>
      <c r="C234" s="18">
        <f t="shared" si="9"/>
        <v>2</v>
      </c>
      <c r="D234" s="7">
        <v>2018</v>
      </c>
      <c r="E234" s="7">
        <v>8</v>
      </c>
      <c r="F234" s="18" t="s">
        <v>88</v>
      </c>
      <c r="G234" s="7">
        <f t="shared" si="10"/>
        <v>2018</v>
      </c>
      <c r="H234" s="7">
        <f t="shared" si="11"/>
        <v>8</v>
      </c>
    </row>
    <row r="235" spans="1:8">
      <c r="A235" s="49">
        <v>43334</v>
      </c>
      <c r="B235" s="18" t="s">
        <v>89</v>
      </c>
      <c r="C235" s="18">
        <f t="shared" si="9"/>
        <v>3</v>
      </c>
      <c r="D235" s="7">
        <v>2018</v>
      </c>
      <c r="E235" s="7">
        <v>8</v>
      </c>
      <c r="F235" s="18" t="s">
        <v>88</v>
      </c>
      <c r="G235" s="7">
        <f t="shared" si="10"/>
        <v>2018</v>
      </c>
      <c r="H235" s="7">
        <f t="shared" si="11"/>
        <v>8</v>
      </c>
    </row>
    <row r="236" spans="1:8">
      <c r="A236" s="49">
        <v>43335</v>
      </c>
      <c r="B236" s="18" t="s">
        <v>90</v>
      </c>
      <c r="C236" s="18">
        <f t="shared" si="9"/>
        <v>4</v>
      </c>
      <c r="D236" s="7">
        <v>2018</v>
      </c>
      <c r="E236" s="7">
        <v>8</v>
      </c>
      <c r="F236" s="18" t="s">
        <v>88</v>
      </c>
      <c r="G236" s="7">
        <f t="shared" si="10"/>
        <v>2018</v>
      </c>
      <c r="H236" s="7">
        <f t="shared" si="11"/>
        <v>8</v>
      </c>
    </row>
    <row r="237" spans="1:8">
      <c r="A237" s="49">
        <v>43336</v>
      </c>
      <c r="B237" s="18" t="s">
        <v>90</v>
      </c>
      <c r="C237" s="18">
        <f t="shared" si="9"/>
        <v>5</v>
      </c>
      <c r="D237" s="7">
        <v>2018</v>
      </c>
      <c r="E237" s="7">
        <v>8</v>
      </c>
      <c r="F237" s="18" t="s">
        <v>88</v>
      </c>
      <c r="G237" s="7">
        <f t="shared" si="10"/>
        <v>2018</v>
      </c>
      <c r="H237" s="7">
        <f t="shared" si="11"/>
        <v>8</v>
      </c>
    </row>
    <row r="238" spans="1:8">
      <c r="A238" s="49">
        <v>43337</v>
      </c>
      <c r="B238" s="18" t="s">
        <v>89</v>
      </c>
      <c r="C238" s="18">
        <f t="shared" si="9"/>
        <v>6</v>
      </c>
      <c r="D238" s="7">
        <v>2018</v>
      </c>
      <c r="E238" s="7">
        <v>8</v>
      </c>
      <c r="F238" s="18" t="s">
        <v>94</v>
      </c>
      <c r="G238" s="7">
        <f t="shared" si="10"/>
        <v>2018</v>
      </c>
      <c r="H238" s="7">
        <f t="shared" si="11"/>
        <v>8</v>
      </c>
    </row>
    <row r="239" spans="1:8">
      <c r="A239" s="49">
        <v>43338</v>
      </c>
      <c r="B239" s="18" t="s">
        <v>89</v>
      </c>
      <c r="C239" s="18">
        <f t="shared" si="9"/>
        <v>7</v>
      </c>
      <c r="D239" s="7">
        <v>2018</v>
      </c>
      <c r="E239" s="7">
        <v>9</v>
      </c>
      <c r="F239" s="18" t="s">
        <v>88</v>
      </c>
      <c r="G239" s="7">
        <f t="shared" si="10"/>
        <v>2018</v>
      </c>
      <c r="H239" s="7">
        <f t="shared" si="11"/>
        <v>8</v>
      </c>
    </row>
    <row r="240" spans="1:8">
      <c r="A240" s="49">
        <v>43339</v>
      </c>
      <c r="B240" s="18" t="s">
        <v>89</v>
      </c>
      <c r="C240" s="18">
        <f t="shared" si="9"/>
        <v>1</v>
      </c>
      <c r="D240" s="7">
        <v>2018</v>
      </c>
      <c r="E240" s="7">
        <v>9</v>
      </c>
      <c r="F240" s="18" t="s">
        <v>88</v>
      </c>
      <c r="G240" s="7">
        <f t="shared" si="10"/>
        <v>2018</v>
      </c>
      <c r="H240" s="7">
        <f t="shared" si="11"/>
        <v>8</v>
      </c>
    </row>
    <row r="241" spans="1:8">
      <c r="A241" s="49">
        <v>43340</v>
      </c>
      <c r="B241" s="18" t="s">
        <v>89</v>
      </c>
      <c r="C241" s="18">
        <f t="shared" si="9"/>
        <v>2</v>
      </c>
      <c r="D241" s="7">
        <v>2018</v>
      </c>
      <c r="E241" s="7">
        <v>9</v>
      </c>
      <c r="F241" s="18" t="s">
        <v>88</v>
      </c>
      <c r="G241" s="7">
        <f t="shared" si="10"/>
        <v>2018</v>
      </c>
      <c r="H241" s="7">
        <f t="shared" si="11"/>
        <v>8</v>
      </c>
    </row>
    <row r="242" spans="1:8">
      <c r="A242" s="49">
        <v>43341</v>
      </c>
      <c r="B242" s="18" t="s">
        <v>89</v>
      </c>
      <c r="C242" s="18">
        <f t="shared" si="9"/>
        <v>3</v>
      </c>
      <c r="D242" s="7">
        <v>2018</v>
      </c>
      <c r="E242" s="7">
        <v>9</v>
      </c>
      <c r="F242" s="18" t="s">
        <v>88</v>
      </c>
      <c r="G242" s="7">
        <f t="shared" si="10"/>
        <v>2018</v>
      </c>
      <c r="H242" s="7">
        <f t="shared" si="11"/>
        <v>8</v>
      </c>
    </row>
    <row r="243" spans="1:8">
      <c r="A243" s="49">
        <v>43342</v>
      </c>
      <c r="B243" s="18" t="s">
        <v>90</v>
      </c>
      <c r="C243" s="18">
        <f t="shared" si="9"/>
        <v>4</v>
      </c>
      <c r="D243" s="7">
        <v>2018</v>
      </c>
      <c r="E243" s="7">
        <v>9</v>
      </c>
      <c r="F243" s="18" t="s">
        <v>88</v>
      </c>
      <c r="G243" s="7">
        <f t="shared" si="10"/>
        <v>2018</v>
      </c>
      <c r="H243" s="7">
        <f t="shared" si="11"/>
        <v>8</v>
      </c>
    </row>
    <row r="244" spans="1:8">
      <c r="A244" s="49">
        <v>43343</v>
      </c>
      <c r="B244" s="18" t="s">
        <v>90</v>
      </c>
      <c r="C244" s="18">
        <f t="shared" si="9"/>
        <v>5</v>
      </c>
      <c r="D244" s="7">
        <v>2018</v>
      </c>
      <c r="E244" s="7">
        <v>9</v>
      </c>
      <c r="F244" s="18" t="s">
        <v>88</v>
      </c>
      <c r="G244" s="7">
        <f t="shared" si="10"/>
        <v>2018</v>
      </c>
      <c r="H244" s="7">
        <f t="shared" si="11"/>
        <v>8</v>
      </c>
    </row>
    <row r="245" spans="1:8">
      <c r="A245" s="49">
        <v>43344</v>
      </c>
      <c r="B245" s="18" t="s">
        <v>89</v>
      </c>
      <c r="C245" s="18">
        <f t="shared" si="9"/>
        <v>6</v>
      </c>
      <c r="D245" s="7">
        <v>2018</v>
      </c>
      <c r="E245" s="7">
        <v>9</v>
      </c>
      <c r="F245" s="18" t="s">
        <v>88</v>
      </c>
      <c r="G245" s="7">
        <f t="shared" si="10"/>
        <v>2018</v>
      </c>
      <c r="H245" s="7">
        <f t="shared" si="11"/>
        <v>9</v>
      </c>
    </row>
    <row r="246" spans="1:8">
      <c r="A246" s="49">
        <v>43345</v>
      </c>
      <c r="B246" s="18" t="s">
        <v>89</v>
      </c>
      <c r="C246" s="18">
        <f t="shared" si="9"/>
        <v>7</v>
      </c>
      <c r="D246" s="7">
        <v>2018</v>
      </c>
      <c r="E246" s="7">
        <v>9</v>
      </c>
      <c r="F246" s="18" t="s">
        <v>88</v>
      </c>
      <c r="G246" s="7">
        <f t="shared" si="10"/>
        <v>2018</v>
      </c>
      <c r="H246" s="7">
        <f t="shared" si="11"/>
        <v>9</v>
      </c>
    </row>
    <row r="247" spans="1:8">
      <c r="A247" s="49">
        <v>43346</v>
      </c>
      <c r="B247" s="18" t="s">
        <v>89</v>
      </c>
      <c r="C247" s="18">
        <f t="shared" si="9"/>
        <v>1</v>
      </c>
      <c r="D247" s="7">
        <v>2018</v>
      </c>
      <c r="E247" s="7">
        <v>9</v>
      </c>
      <c r="F247" s="18" t="s">
        <v>88</v>
      </c>
      <c r="G247" s="7">
        <f t="shared" si="10"/>
        <v>2018</v>
      </c>
      <c r="H247" s="7">
        <f t="shared" si="11"/>
        <v>9</v>
      </c>
    </row>
    <row r="248" spans="1:8">
      <c r="A248" s="49">
        <v>43347</v>
      </c>
      <c r="B248" s="18" t="s">
        <v>89</v>
      </c>
      <c r="C248" s="18">
        <f t="shared" si="9"/>
        <v>2</v>
      </c>
      <c r="D248" s="7">
        <v>2018</v>
      </c>
      <c r="E248" s="7">
        <v>9</v>
      </c>
      <c r="F248" s="18" t="s">
        <v>88</v>
      </c>
      <c r="G248" s="7">
        <f t="shared" si="10"/>
        <v>2018</v>
      </c>
      <c r="H248" s="7">
        <f t="shared" si="11"/>
        <v>9</v>
      </c>
    </row>
    <row r="249" spans="1:8">
      <c r="A249" s="49">
        <v>43348</v>
      </c>
      <c r="B249" s="18" t="s">
        <v>89</v>
      </c>
      <c r="C249" s="18">
        <f t="shared" si="9"/>
        <v>3</v>
      </c>
      <c r="D249" s="7">
        <v>2018</v>
      </c>
      <c r="E249" s="7">
        <v>9</v>
      </c>
      <c r="F249" s="18" t="s">
        <v>88</v>
      </c>
      <c r="G249" s="7">
        <f t="shared" si="10"/>
        <v>2018</v>
      </c>
      <c r="H249" s="7">
        <f t="shared" si="11"/>
        <v>9</v>
      </c>
    </row>
    <row r="250" spans="1:8">
      <c r="A250" s="49">
        <v>43349</v>
      </c>
      <c r="B250" s="18" t="s">
        <v>90</v>
      </c>
      <c r="C250" s="18">
        <f t="shared" si="9"/>
        <v>4</v>
      </c>
      <c r="D250" s="7">
        <v>2018</v>
      </c>
      <c r="E250" s="7">
        <v>9</v>
      </c>
      <c r="F250" s="18" t="s">
        <v>88</v>
      </c>
      <c r="G250" s="7">
        <f t="shared" si="10"/>
        <v>2018</v>
      </c>
      <c r="H250" s="7">
        <f t="shared" si="11"/>
        <v>9</v>
      </c>
    </row>
    <row r="251" spans="1:8">
      <c r="A251" s="49">
        <v>43350</v>
      </c>
      <c r="B251" s="18" t="s">
        <v>90</v>
      </c>
      <c r="C251" s="18">
        <f t="shared" si="9"/>
        <v>5</v>
      </c>
      <c r="D251" s="7">
        <v>2018</v>
      </c>
      <c r="E251" s="7">
        <v>9</v>
      </c>
      <c r="F251" s="18" t="s">
        <v>88</v>
      </c>
      <c r="G251" s="7">
        <f t="shared" si="10"/>
        <v>2018</v>
      </c>
      <c r="H251" s="7">
        <f t="shared" si="11"/>
        <v>9</v>
      </c>
    </row>
    <row r="252" spans="1:8">
      <c r="A252" s="49">
        <v>43351</v>
      </c>
      <c r="B252" s="18" t="s">
        <v>87</v>
      </c>
      <c r="C252" s="18">
        <f t="shared" si="9"/>
        <v>6</v>
      </c>
      <c r="D252" s="7">
        <v>2018</v>
      </c>
      <c r="E252" s="7">
        <v>9</v>
      </c>
      <c r="F252" s="18" t="s">
        <v>88</v>
      </c>
      <c r="G252" s="7">
        <f t="shared" si="10"/>
        <v>2018</v>
      </c>
      <c r="H252" s="7">
        <f t="shared" si="11"/>
        <v>9</v>
      </c>
    </row>
    <row r="253" spans="1:8">
      <c r="A253" s="49">
        <v>43352</v>
      </c>
      <c r="B253" s="18" t="s">
        <v>89</v>
      </c>
      <c r="C253" s="18">
        <f t="shared" si="9"/>
        <v>7</v>
      </c>
      <c r="D253" s="7">
        <v>2018</v>
      </c>
      <c r="E253" s="7">
        <v>9</v>
      </c>
      <c r="F253" s="18" t="s">
        <v>88</v>
      </c>
      <c r="G253" s="7">
        <f t="shared" si="10"/>
        <v>2018</v>
      </c>
      <c r="H253" s="7">
        <f t="shared" si="11"/>
        <v>9</v>
      </c>
    </row>
    <row r="254" spans="1:8">
      <c r="A254" s="49">
        <v>43353</v>
      </c>
      <c r="B254" s="18" t="s">
        <v>89</v>
      </c>
      <c r="C254" s="18">
        <f t="shared" si="9"/>
        <v>1</v>
      </c>
      <c r="D254" s="7">
        <v>2018</v>
      </c>
      <c r="E254" s="7">
        <v>9</v>
      </c>
      <c r="F254" s="18" t="s">
        <v>88</v>
      </c>
      <c r="G254" s="7">
        <f t="shared" si="10"/>
        <v>2018</v>
      </c>
      <c r="H254" s="7">
        <f t="shared" si="11"/>
        <v>9</v>
      </c>
    </row>
    <row r="255" spans="1:8">
      <c r="A255" s="49">
        <v>43354</v>
      </c>
      <c r="B255" s="18" t="s">
        <v>89</v>
      </c>
      <c r="C255" s="18">
        <f t="shared" si="9"/>
        <v>2</v>
      </c>
      <c r="D255" s="7">
        <v>2018</v>
      </c>
      <c r="E255" s="7">
        <v>9</v>
      </c>
      <c r="F255" s="18" t="s">
        <v>88</v>
      </c>
      <c r="G255" s="7">
        <f t="shared" si="10"/>
        <v>2018</v>
      </c>
      <c r="H255" s="7">
        <f t="shared" si="11"/>
        <v>9</v>
      </c>
    </row>
    <row r="256" spans="1:8">
      <c r="A256" s="49">
        <v>43355</v>
      </c>
      <c r="B256" s="18" t="s">
        <v>89</v>
      </c>
      <c r="C256" s="18">
        <f t="shared" si="9"/>
        <v>3</v>
      </c>
      <c r="D256" s="7">
        <v>2018</v>
      </c>
      <c r="E256" s="7">
        <v>9</v>
      </c>
      <c r="F256" s="18" t="s">
        <v>88</v>
      </c>
      <c r="G256" s="7">
        <f t="shared" si="10"/>
        <v>2018</v>
      </c>
      <c r="H256" s="7">
        <f t="shared" si="11"/>
        <v>9</v>
      </c>
    </row>
    <row r="257" spans="1:8">
      <c r="A257" s="49">
        <v>43356</v>
      </c>
      <c r="B257" s="18" t="s">
        <v>90</v>
      </c>
      <c r="C257" s="18">
        <f t="shared" si="9"/>
        <v>4</v>
      </c>
      <c r="D257" s="7">
        <v>2018</v>
      </c>
      <c r="E257" s="7">
        <v>9</v>
      </c>
      <c r="F257" s="18" t="s">
        <v>88</v>
      </c>
      <c r="G257" s="7">
        <f t="shared" si="10"/>
        <v>2018</v>
      </c>
      <c r="H257" s="7">
        <f t="shared" si="11"/>
        <v>9</v>
      </c>
    </row>
    <row r="258" spans="1:8">
      <c r="A258" s="49">
        <v>43357</v>
      </c>
      <c r="B258" s="18" t="s">
        <v>90</v>
      </c>
      <c r="C258" s="18">
        <f t="shared" ref="C258:C321" si="12">WEEKDAY(A258,2)</f>
        <v>5</v>
      </c>
      <c r="D258" s="7">
        <v>2018</v>
      </c>
      <c r="E258" s="7">
        <v>9</v>
      </c>
      <c r="F258" s="18" t="s">
        <v>88</v>
      </c>
      <c r="G258" s="7">
        <f t="shared" ref="G258:G321" si="13">YEAR(A258)</f>
        <v>2018</v>
      </c>
      <c r="H258" s="7">
        <f t="shared" ref="H258:H321" si="14">MONTH(A258)</f>
        <v>9</v>
      </c>
    </row>
    <row r="259" spans="1:8">
      <c r="A259" s="49">
        <v>43358</v>
      </c>
      <c r="B259" s="18" t="s">
        <v>89</v>
      </c>
      <c r="C259" s="18">
        <f t="shared" si="12"/>
        <v>6</v>
      </c>
      <c r="D259" s="7">
        <v>2018</v>
      </c>
      <c r="E259" s="7">
        <v>9</v>
      </c>
      <c r="F259" s="18" t="s">
        <v>88</v>
      </c>
      <c r="G259" s="7">
        <f t="shared" si="13"/>
        <v>2018</v>
      </c>
      <c r="H259" s="7">
        <f t="shared" si="14"/>
        <v>9</v>
      </c>
    </row>
    <row r="260" spans="1:8">
      <c r="A260" s="49">
        <v>43359</v>
      </c>
      <c r="B260" s="18" t="s">
        <v>89</v>
      </c>
      <c r="C260" s="18">
        <f t="shared" si="12"/>
        <v>7</v>
      </c>
      <c r="D260" s="7">
        <v>2018</v>
      </c>
      <c r="E260" s="7">
        <v>9</v>
      </c>
      <c r="F260" s="18" t="s">
        <v>88</v>
      </c>
      <c r="G260" s="7">
        <f t="shared" si="13"/>
        <v>2018</v>
      </c>
      <c r="H260" s="7">
        <f t="shared" si="14"/>
        <v>9</v>
      </c>
    </row>
    <row r="261" spans="1:8">
      <c r="A261" s="49">
        <v>43360</v>
      </c>
      <c r="B261" s="18" t="s">
        <v>89</v>
      </c>
      <c r="C261" s="18">
        <f t="shared" si="12"/>
        <v>1</v>
      </c>
      <c r="D261" s="7">
        <v>2018</v>
      </c>
      <c r="E261" s="7">
        <v>9</v>
      </c>
      <c r="F261" s="18" t="s">
        <v>88</v>
      </c>
      <c r="G261" s="7">
        <f t="shared" si="13"/>
        <v>2018</v>
      </c>
      <c r="H261" s="7">
        <f t="shared" si="14"/>
        <v>9</v>
      </c>
    </row>
    <row r="262" spans="1:8">
      <c r="A262" s="49">
        <v>43361</v>
      </c>
      <c r="B262" s="18" t="s">
        <v>89</v>
      </c>
      <c r="C262" s="18">
        <f t="shared" si="12"/>
        <v>2</v>
      </c>
      <c r="D262" s="7">
        <v>2018</v>
      </c>
      <c r="E262" s="7">
        <v>9</v>
      </c>
      <c r="F262" s="18" t="s">
        <v>88</v>
      </c>
      <c r="G262" s="7">
        <f t="shared" si="13"/>
        <v>2018</v>
      </c>
      <c r="H262" s="7">
        <f t="shared" si="14"/>
        <v>9</v>
      </c>
    </row>
    <row r="263" spans="1:8">
      <c r="A263" s="49">
        <v>43362</v>
      </c>
      <c r="B263" s="18" t="s">
        <v>89</v>
      </c>
      <c r="C263" s="18">
        <f t="shared" si="12"/>
        <v>3</v>
      </c>
      <c r="D263" s="7">
        <v>2018</v>
      </c>
      <c r="E263" s="7">
        <v>9</v>
      </c>
      <c r="F263" s="18" t="s">
        <v>88</v>
      </c>
      <c r="G263" s="7">
        <f t="shared" si="13"/>
        <v>2018</v>
      </c>
      <c r="H263" s="7">
        <f t="shared" si="14"/>
        <v>9</v>
      </c>
    </row>
    <row r="264" spans="1:8">
      <c r="A264" s="49">
        <v>43363</v>
      </c>
      <c r="B264" s="18" t="s">
        <v>90</v>
      </c>
      <c r="C264" s="18">
        <f t="shared" si="12"/>
        <v>4</v>
      </c>
      <c r="D264" s="7">
        <v>2018</v>
      </c>
      <c r="E264" s="7">
        <v>9</v>
      </c>
      <c r="F264" s="18" t="s">
        <v>88</v>
      </c>
      <c r="G264" s="7">
        <f t="shared" si="13"/>
        <v>2018</v>
      </c>
      <c r="H264" s="7">
        <f t="shared" si="14"/>
        <v>9</v>
      </c>
    </row>
    <row r="265" spans="1:8">
      <c r="A265" s="49">
        <v>43364</v>
      </c>
      <c r="B265" s="18" t="s">
        <v>90</v>
      </c>
      <c r="C265" s="18">
        <f t="shared" si="12"/>
        <v>5</v>
      </c>
      <c r="D265" s="7">
        <v>2018</v>
      </c>
      <c r="E265" s="7">
        <v>9</v>
      </c>
      <c r="F265" s="18" t="s">
        <v>88</v>
      </c>
      <c r="G265" s="7">
        <f t="shared" si="13"/>
        <v>2018</v>
      </c>
      <c r="H265" s="7">
        <f t="shared" si="14"/>
        <v>9</v>
      </c>
    </row>
    <row r="266" spans="1:8">
      <c r="A266" s="49">
        <v>43365</v>
      </c>
      <c r="B266" s="18" t="s">
        <v>89</v>
      </c>
      <c r="C266" s="18">
        <f t="shared" si="12"/>
        <v>6</v>
      </c>
      <c r="D266" s="7">
        <v>2018</v>
      </c>
      <c r="E266" s="7">
        <v>9</v>
      </c>
      <c r="F266" s="18" t="s">
        <v>88</v>
      </c>
      <c r="G266" s="7">
        <f t="shared" si="13"/>
        <v>2018</v>
      </c>
      <c r="H266" s="7">
        <f t="shared" si="14"/>
        <v>9</v>
      </c>
    </row>
    <row r="267" spans="1:8">
      <c r="A267" s="49">
        <v>43366</v>
      </c>
      <c r="B267" s="18" t="s">
        <v>89</v>
      </c>
      <c r="C267" s="18">
        <f t="shared" si="12"/>
        <v>7</v>
      </c>
      <c r="D267" s="7">
        <v>2018</v>
      </c>
      <c r="E267" s="7">
        <v>9</v>
      </c>
      <c r="F267" s="18" t="s">
        <v>88</v>
      </c>
      <c r="G267" s="7">
        <f t="shared" si="13"/>
        <v>2018</v>
      </c>
      <c r="H267" s="7">
        <f t="shared" si="14"/>
        <v>9</v>
      </c>
    </row>
    <row r="268" spans="1:8">
      <c r="A268" s="49">
        <v>43367</v>
      </c>
      <c r="B268" s="18" t="s">
        <v>89</v>
      </c>
      <c r="C268" s="18">
        <f t="shared" si="12"/>
        <v>1</v>
      </c>
      <c r="D268" s="7">
        <v>2018</v>
      </c>
      <c r="E268" s="7">
        <v>9</v>
      </c>
      <c r="F268" s="18" t="s">
        <v>88</v>
      </c>
      <c r="G268" s="7">
        <f t="shared" si="13"/>
        <v>2018</v>
      </c>
      <c r="H268" s="7">
        <f t="shared" si="14"/>
        <v>9</v>
      </c>
    </row>
    <row r="269" spans="1:8">
      <c r="A269" s="49">
        <v>43368</v>
      </c>
      <c r="B269" s="18" t="s">
        <v>89</v>
      </c>
      <c r="C269" s="18">
        <f t="shared" si="12"/>
        <v>2</v>
      </c>
      <c r="D269" s="7">
        <v>2018</v>
      </c>
      <c r="E269" s="7">
        <v>9</v>
      </c>
      <c r="F269" s="18" t="s">
        <v>94</v>
      </c>
      <c r="G269" s="7">
        <f t="shared" si="13"/>
        <v>2018</v>
      </c>
      <c r="H269" s="7">
        <f t="shared" si="14"/>
        <v>9</v>
      </c>
    </row>
    <row r="270" spans="1:8">
      <c r="A270" s="49">
        <v>43369</v>
      </c>
      <c r="B270" s="18" t="s">
        <v>89</v>
      </c>
      <c r="C270" s="18">
        <f t="shared" si="12"/>
        <v>3</v>
      </c>
      <c r="D270" s="7">
        <v>2018</v>
      </c>
      <c r="E270" s="7">
        <v>10</v>
      </c>
      <c r="F270" s="18" t="s">
        <v>88</v>
      </c>
      <c r="G270" s="7">
        <f t="shared" si="13"/>
        <v>2018</v>
      </c>
      <c r="H270" s="7">
        <f t="shared" si="14"/>
        <v>9</v>
      </c>
    </row>
    <row r="271" spans="1:8">
      <c r="A271" s="49">
        <v>43370</v>
      </c>
      <c r="B271" s="18" t="s">
        <v>90</v>
      </c>
      <c r="C271" s="18">
        <f t="shared" si="12"/>
        <v>4</v>
      </c>
      <c r="D271" s="7">
        <v>2018</v>
      </c>
      <c r="E271" s="7">
        <v>10</v>
      </c>
      <c r="F271" s="18" t="s">
        <v>88</v>
      </c>
      <c r="G271" s="7">
        <f t="shared" si="13"/>
        <v>2018</v>
      </c>
      <c r="H271" s="7">
        <f t="shared" si="14"/>
        <v>9</v>
      </c>
    </row>
    <row r="272" spans="1:8">
      <c r="A272" s="49">
        <v>43371</v>
      </c>
      <c r="B272" s="18" t="s">
        <v>89</v>
      </c>
      <c r="C272" s="18">
        <f t="shared" si="12"/>
        <v>5</v>
      </c>
      <c r="D272" s="7">
        <v>2018</v>
      </c>
      <c r="E272" s="7">
        <v>10</v>
      </c>
      <c r="F272" s="18" t="s">
        <v>88</v>
      </c>
      <c r="G272" s="7">
        <f t="shared" si="13"/>
        <v>2018</v>
      </c>
      <c r="H272" s="7">
        <f t="shared" si="14"/>
        <v>9</v>
      </c>
    </row>
    <row r="273" spans="1:8">
      <c r="A273" s="49">
        <v>43372</v>
      </c>
      <c r="B273" s="18" t="s">
        <v>89</v>
      </c>
      <c r="C273" s="18">
        <f t="shared" si="12"/>
        <v>6</v>
      </c>
      <c r="D273" s="7">
        <v>2018</v>
      </c>
      <c r="E273" s="7">
        <v>10</v>
      </c>
      <c r="F273" s="18" t="s">
        <v>88</v>
      </c>
      <c r="G273" s="7">
        <f t="shared" si="13"/>
        <v>2018</v>
      </c>
      <c r="H273" s="7">
        <f t="shared" si="14"/>
        <v>9</v>
      </c>
    </row>
    <row r="274" spans="1:8">
      <c r="A274" s="49">
        <v>43373</v>
      </c>
      <c r="B274" s="18" t="s">
        <v>89</v>
      </c>
      <c r="C274" s="18">
        <f t="shared" si="12"/>
        <v>7</v>
      </c>
      <c r="D274" s="7">
        <v>2018</v>
      </c>
      <c r="E274" s="7">
        <v>10</v>
      </c>
      <c r="F274" s="18" t="s">
        <v>88</v>
      </c>
      <c r="G274" s="7">
        <f t="shared" si="13"/>
        <v>2018</v>
      </c>
      <c r="H274" s="7">
        <f t="shared" si="14"/>
        <v>9</v>
      </c>
    </row>
    <row r="275" spans="1:8">
      <c r="A275" s="49">
        <v>43374</v>
      </c>
      <c r="B275" s="18" t="s">
        <v>87</v>
      </c>
      <c r="C275" s="18">
        <f t="shared" si="12"/>
        <v>1</v>
      </c>
      <c r="D275" s="7">
        <v>2018</v>
      </c>
      <c r="E275" s="7">
        <v>10</v>
      </c>
      <c r="F275" s="18" t="s">
        <v>88</v>
      </c>
      <c r="G275" s="7">
        <f t="shared" si="13"/>
        <v>2018</v>
      </c>
      <c r="H275" s="7">
        <f t="shared" si="14"/>
        <v>10</v>
      </c>
    </row>
    <row r="276" spans="1:8">
      <c r="A276" s="49">
        <v>43375</v>
      </c>
      <c r="B276" s="18" t="s">
        <v>87</v>
      </c>
      <c r="C276" s="18">
        <f t="shared" si="12"/>
        <v>2</v>
      </c>
      <c r="D276" s="7">
        <v>2018</v>
      </c>
      <c r="E276" s="7">
        <v>10</v>
      </c>
      <c r="F276" s="18" t="s">
        <v>88</v>
      </c>
      <c r="G276" s="7">
        <f t="shared" si="13"/>
        <v>2018</v>
      </c>
      <c r="H276" s="7">
        <f t="shared" si="14"/>
        <v>10</v>
      </c>
    </row>
    <row r="277" spans="1:8">
      <c r="A277" s="49">
        <v>43376</v>
      </c>
      <c r="B277" s="18" t="s">
        <v>87</v>
      </c>
      <c r="C277" s="18">
        <f t="shared" si="12"/>
        <v>3</v>
      </c>
      <c r="D277" s="7">
        <v>2018</v>
      </c>
      <c r="E277" s="7">
        <v>10</v>
      </c>
      <c r="F277" s="18" t="s">
        <v>88</v>
      </c>
      <c r="G277" s="7">
        <f t="shared" si="13"/>
        <v>2018</v>
      </c>
      <c r="H277" s="7">
        <f t="shared" si="14"/>
        <v>10</v>
      </c>
    </row>
    <row r="278" spans="1:8">
      <c r="A278" s="49">
        <v>43377</v>
      </c>
      <c r="B278" s="18" t="s">
        <v>90</v>
      </c>
      <c r="C278" s="18">
        <f t="shared" si="12"/>
        <v>4</v>
      </c>
      <c r="D278" s="7">
        <v>2018</v>
      </c>
      <c r="E278" s="7">
        <v>10</v>
      </c>
      <c r="F278" s="18" t="s">
        <v>88</v>
      </c>
      <c r="G278" s="7">
        <f t="shared" si="13"/>
        <v>2018</v>
      </c>
      <c r="H278" s="7">
        <f t="shared" si="14"/>
        <v>10</v>
      </c>
    </row>
    <row r="279" spans="1:8">
      <c r="A279" s="49">
        <v>43378</v>
      </c>
      <c r="B279" s="18" t="s">
        <v>90</v>
      </c>
      <c r="C279" s="18">
        <f t="shared" si="12"/>
        <v>5</v>
      </c>
      <c r="D279" s="7">
        <v>2018</v>
      </c>
      <c r="E279" s="7">
        <v>10</v>
      </c>
      <c r="F279" s="18" t="s">
        <v>88</v>
      </c>
      <c r="G279" s="7">
        <f t="shared" si="13"/>
        <v>2018</v>
      </c>
      <c r="H279" s="7">
        <f t="shared" si="14"/>
        <v>10</v>
      </c>
    </row>
    <row r="280" spans="1:8">
      <c r="A280" s="49">
        <v>43379</v>
      </c>
      <c r="B280" s="18" t="s">
        <v>90</v>
      </c>
      <c r="C280" s="18">
        <f t="shared" si="12"/>
        <v>6</v>
      </c>
      <c r="D280" s="7">
        <v>2018</v>
      </c>
      <c r="E280" s="7">
        <v>10</v>
      </c>
      <c r="F280" s="18" t="s">
        <v>88</v>
      </c>
      <c r="G280" s="7">
        <f t="shared" si="13"/>
        <v>2018</v>
      </c>
      <c r="H280" s="7">
        <f t="shared" si="14"/>
        <v>10</v>
      </c>
    </row>
    <row r="281" spans="1:8">
      <c r="A281" s="49">
        <v>43380</v>
      </c>
      <c r="B281" s="18" t="s">
        <v>90</v>
      </c>
      <c r="C281" s="18">
        <f t="shared" si="12"/>
        <v>7</v>
      </c>
      <c r="D281" s="7">
        <v>2018</v>
      </c>
      <c r="E281" s="7">
        <v>10</v>
      </c>
      <c r="F281" s="18" t="s">
        <v>88</v>
      </c>
      <c r="G281" s="7">
        <f t="shared" si="13"/>
        <v>2018</v>
      </c>
      <c r="H281" s="7">
        <f t="shared" si="14"/>
        <v>10</v>
      </c>
    </row>
    <row r="282" spans="1:8">
      <c r="A282" s="49">
        <v>43381</v>
      </c>
      <c r="B282" s="18" t="s">
        <v>89</v>
      </c>
      <c r="C282" s="18">
        <f t="shared" si="12"/>
        <v>1</v>
      </c>
      <c r="D282" s="7">
        <v>2018</v>
      </c>
      <c r="E282" s="7">
        <v>10</v>
      </c>
      <c r="F282" s="18" t="s">
        <v>88</v>
      </c>
      <c r="G282" s="7">
        <f t="shared" si="13"/>
        <v>2018</v>
      </c>
      <c r="H282" s="7">
        <f t="shared" si="14"/>
        <v>10</v>
      </c>
    </row>
    <row r="283" spans="1:8">
      <c r="A283" s="49">
        <v>43382</v>
      </c>
      <c r="B283" s="18" t="s">
        <v>89</v>
      </c>
      <c r="C283" s="18">
        <f t="shared" si="12"/>
        <v>2</v>
      </c>
      <c r="D283" s="7">
        <v>2018</v>
      </c>
      <c r="E283" s="7">
        <v>10</v>
      </c>
      <c r="F283" s="18" t="s">
        <v>88</v>
      </c>
      <c r="G283" s="7">
        <f t="shared" si="13"/>
        <v>2018</v>
      </c>
      <c r="H283" s="7">
        <f t="shared" si="14"/>
        <v>10</v>
      </c>
    </row>
    <row r="284" spans="1:8">
      <c r="A284" s="49">
        <v>43383</v>
      </c>
      <c r="B284" s="18" t="s">
        <v>89</v>
      </c>
      <c r="C284" s="18">
        <f t="shared" si="12"/>
        <v>3</v>
      </c>
      <c r="D284" s="7">
        <v>2018</v>
      </c>
      <c r="E284" s="7">
        <v>10</v>
      </c>
      <c r="F284" s="18" t="s">
        <v>88</v>
      </c>
      <c r="G284" s="7">
        <f t="shared" si="13"/>
        <v>2018</v>
      </c>
      <c r="H284" s="7">
        <f t="shared" si="14"/>
        <v>10</v>
      </c>
    </row>
    <row r="285" spans="1:8">
      <c r="A285" s="49">
        <v>43384</v>
      </c>
      <c r="B285" s="18" t="s">
        <v>89</v>
      </c>
      <c r="C285" s="18">
        <f t="shared" si="12"/>
        <v>4</v>
      </c>
      <c r="D285" s="7">
        <v>2018</v>
      </c>
      <c r="E285" s="7">
        <v>10</v>
      </c>
      <c r="F285" s="18" t="s">
        <v>88</v>
      </c>
      <c r="G285" s="7">
        <f t="shared" si="13"/>
        <v>2018</v>
      </c>
      <c r="H285" s="7">
        <f t="shared" si="14"/>
        <v>10</v>
      </c>
    </row>
    <row r="286" spans="1:8">
      <c r="A286" s="49">
        <v>43385</v>
      </c>
      <c r="B286" s="18" t="s">
        <v>90</v>
      </c>
      <c r="C286" s="18">
        <f t="shared" si="12"/>
        <v>5</v>
      </c>
      <c r="D286" s="7">
        <v>2018</v>
      </c>
      <c r="E286" s="7">
        <v>10</v>
      </c>
      <c r="F286" s="18" t="s">
        <v>88</v>
      </c>
      <c r="G286" s="7">
        <f t="shared" si="13"/>
        <v>2018</v>
      </c>
      <c r="H286" s="7">
        <f t="shared" si="14"/>
        <v>10</v>
      </c>
    </row>
    <row r="287" spans="1:8">
      <c r="A287" s="49">
        <v>43386</v>
      </c>
      <c r="B287" s="18" t="s">
        <v>89</v>
      </c>
      <c r="C287" s="18">
        <f t="shared" si="12"/>
        <v>6</v>
      </c>
      <c r="D287" s="7">
        <v>2018</v>
      </c>
      <c r="E287" s="7">
        <v>10</v>
      </c>
      <c r="F287" s="18" t="s">
        <v>88</v>
      </c>
      <c r="G287" s="7">
        <f t="shared" si="13"/>
        <v>2018</v>
      </c>
      <c r="H287" s="7">
        <f t="shared" si="14"/>
        <v>10</v>
      </c>
    </row>
    <row r="288" spans="1:8">
      <c r="A288" s="49">
        <v>43387</v>
      </c>
      <c r="B288" s="18" t="s">
        <v>89</v>
      </c>
      <c r="C288" s="18">
        <f t="shared" si="12"/>
        <v>7</v>
      </c>
      <c r="D288" s="7">
        <v>2018</v>
      </c>
      <c r="E288" s="7">
        <v>10</v>
      </c>
      <c r="F288" s="18" t="s">
        <v>88</v>
      </c>
      <c r="G288" s="7">
        <f t="shared" si="13"/>
        <v>2018</v>
      </c>
      <c r="H288" s="7">
        <f t="shared" si="14"/>
        <v>10</v>
      </c>
    </row>
    <row r="289" spans="1:8">
      <c r="A289" s="49">
        <v>43388</v>
      </c>
      <c r="B289" s="18" t="s">
        <v>89</v>
      </c>
      <c r="C289" s="18">
        <f t="shared" si="12"/>
        <v>1</v>
      </c>
      <c r="D289" s="7">
        <v>2018</v>
      </c>
      <c r="E289" s="7">
        <v>10</v>
      </c>
      <c r="F289" s="18" t="s">
        <v>88</v>
      </c>
      <c r="G289" s="7">
        <f t="shared" si="13"/>
        <v>2018</v>
      </c>
      <c r="H289" s="7">
        <f t="shared" si="14"/>
        <v>10</v>
      </c>
    </row>
    <row r="290" spans="1:8">
      <c r="A290" s="49">
        <v>43389</v>
      </c>
      <c r="B290" s="18" t="s">
        <v>89</v>
      </c>
      <c r="C290" s="18">
        <f t="shared" si="12"/>
        <v>2</v>
      </c>
      <c r="D290" s="7">
        <v>2018</v>
      </c>
      <c r="E290" s="7">
        <v>10</v>
      </c>
      <c r="F290" s="18" t="s">
        <v>88</v>
      </c>
      <c r="G290" s="7">
        <f t="shared" si="13"/>
        <v>2018</v>
      </c>
      <c r="H290" s="7">
        <f t="shared" si="14"/>
        <v>10</v>
      </c>
    </row>
    <row r="291" spans="1:8">
      <c r="A291" s="49">
        <v>43390</v>
      </c>
      <c r="B291" s="18" t="s">
        <v>89</v>
      </c>
      <c r="C291" s="18">
        <f t="shared" si="12"/>
        <v>3</v>
      </c>
      <c r="D291" s="7">
        <v>2018</v>
      </c>
      <c r="E291" s="7">
        <v>10</v>
      </c>
      <c r="F291" s="18" t="s">
        <v>88</v>
      </c>
      <c r="G291" s="7">
        <f t="shared" si="13"/>
        <v>2018</v>
      </c>
      <c r="H291" s="7">
        <f t="shared" si="14"/>
        <v>10</v>
      </c>
    </row>
    <row r="292" spans="1:8">
      <c r="A292" s="49">
        <v>43391</v>
      </c>
      <c r="B292" s="18" t="s">
        <v>90</v>
      </c>
      <c r="C292" s="18">
        <f t="shared" si="12"/>
        <v>4</v>
      </c>
      <c r="D292" s="7">
        <v>2018</v>
      </c>
      <c r="E292" s="7">
        <v>10</v>
      </c>
      <c r="F292" s="18" t="s">
        <v>88</v>
      </c>
      <c r="G292" s="7">
        <f t="shared" si="13"/>
        <v>2018</v>
      </c>
      <c r="H292" s="7">
        <f t="shared" si="14"/>
        <v>10</v>
      </c>
    </row>
    <row r="293" spans="1:8">
      <c r="A293" s="49">
        <v>43392</v>
      </c>
      <c r="B293" s="18" t="s">
        <v>90</v>
      </c>
      <c r="C293" s="18">
        <f t="shared" si="12"/>
        <v>5</v>
      </c>
      <c r="D293" s="7">
        <v>2018</v>
      </c>
      <c r="E293" s="7">
        <v>10</v>
      </c>
      <c r="F293" s="18" t="s">
        <v>88</v>
      </c>
      <c r="G293" s="7">
        <f t="shared" si="13"/>
        <v>2018</v>
      </c>
      <c r="H293" s="7">
        <f t="shared" si="14"/>
        <v>10</v>
      </c>
    </row>
    <row r="294" spans="1:8">
      <c r="A294" s="49">
        <v>43393</v>
      </c>
      <c r="B294" s="18" t="s">
        <v>89</v>
      </c>
      <c r="C294" s="18">
        <f t="shared" si="12"/>
        <v>6</v>
      </c>
      <c r="D294" s="7">
        <v>2018</v>
      </c>
      <c r="E294" s="7">
        <v>10</v>
      </c>
      <c r="F294" s="18" t="s">
        <v>88</v>
      </c>
      <c r="G294" s="7">
        <f t="shared" si="13"/>
        <v>2018</v>
      </c>
      <c r="H294" s="7">
        <f t="shared" si="14"/>
        <v>10</v>
      </c>
    </row>
    <row r="295" spans="1:8">
      <c r="A295" s="49">
        <v>43394</v>
      </c>
      <c r="B295" s="18" t="s">
        <v>89</v>
      </c>
      <c r="C295" s="18">
        <f t="shared" si="12"/>
        <v>7</v>
      </c>
      <c r="D295" s="7">
        <v>2018</v>
      </c>
      <c r="E295" s="7">
        <v>10</v>
      </c>
      <c r="F295" s="18" t="s">
        <v>88</v>
      </c>
      <c r="G295" s="7">
        <f t="shared" si="13"/>
        <v>2018</v>
      </c>
      <c r="H295" s="7">
        <f t="shared" si="14"/>
        <v>10</v>
      </c>
    </row>
    <row r="296" spans="1:8">
      <c r="A296" s="49">
        <v>43395</v>
      </c>
      <c r="B296" s="18" t="s">
        <v>89</v>
      </c>
      <c r="C296" s="18">
        <f t="shared" si="12"/>
        <v>1</v>
      </c>
      <c r="D296" s="7">
        <v>2018</v>
      </c>
      <c r="E296" s="7">
        <v>10</v>
      </c>
      <c r="F296" s="18" t="s">
        <v>88</v>
      </c>
      <c r="G296" s="7">
        <f t="shared" si="13"/>
        <v>2018</v>
      </c>
      <c r="H296" s="7">
        <f t="shared" si="14"/>
        <v>10</v>
      </c>
    </row>
    <row r="297" spans="1:8">
      <c r="A297" s="49">
        <v>43396</v>
      </c>
      <c r="B297" s="18" t="s">
        <v>89</v>
      </c>
      <c r="C297" s="18">
        <f t="shared" si="12"/>
        <v>2</v>
      </c>
      <c r="D297" s="7">
        <v>2018</v>
      </c>
      <c r="E297" s="7">
        <v>10</v>
      </c>
      <c r="F297" s="18" t="s">
        <v>88</v>
      </c>
      <c r="G297" s="7">
        <f t="shared" si="13"/>
        <v>2018</v>
      </c>
      <c r="H297" s="7">
        <f t="shared" si="14"/>
        <v>10</v>
      </c>
    </row>
    <row r="298" spans="1:8">
      <c r="A298" s="49">
        <v>43397</v>
      </c>
      <c r="B298" s="18" t="s">
        <v>89</v>
      </c>
      <c r="C298" s="18">
        <f t="shared" si="12"/>
        <v>3</v>
      </c>
      <c r="D298" s="7">
        <v>2018</v>
      </c>
      <c r="E298" s="7">
        <v>10</v>
      </c>
      <c r="F298" s="18" t="s">
        <v>88</v>
      </c>
      <c r="G298" s="7">
        <f t="shared" si="13"/>
        <v>2018</v>
      </c>
      <c r="H298" s="7">
        <f t="shared" si="14"/>
        <v>10</v>
      </c>
    </row>
    <row r="299" spans="1:8">
      <c r="A299" s="49">
        <v>43398</v>
      </c>
      <c r="B299" s="18" t="s">
        <v>90</v>
      </c>
      <c r="C299" s="18">
        <f t="shared" si="12"/>
        <v>4</v>
      </c>
      <c r="D299" s="7">
        <v>2018</v>
      </c>
      <c r="E299" s="7">
        <v>10</v>
      </c>
      <c r="F299" s="18" t="s">
        <v>88</v>
      </c>
      <c r="G299" s="7">
        <f t="shared" si="13"/>
        <v>2018</v>
      </c>
      <c r="H299" s="7">
        <f t="shared" si="14"/>
        <v>10</v>
      </c>
    </row>
    <row r="300" spans="1:8">
      <c r="A300" s="49">
        <v>43399</v>
      </c>
      <c r="B300" s="18" t="s">
        <v>90</v>
      </c>
      <c r="C300" s="18">
        <f t="shared" si="12"/>
        <v>5</v>
      </c>
      <c r="D300" s="7">
        <v>2018</v>
      </c>
      <c r="E300" s="7">
        <v>10</v>
      </c>
      <c r="F300" s="18" t="s">
        <v>88</v>
      </c>
      <c r="G300" s="7">
        <f t="shared" si="13"/>
        <v>2018</v>
      </c>
      <c r="H300" s="7">
        <f t="shared" si="14"/>
        <v>10</v>
      </c>
    </row>
    <row r="301" spans="1:8">
      <c r="A301" s="49">
        <v>43400</v>
      </c>
      <c r="B301" s="18" t="s">
        <v>89</v>
      </c>
      <c r="C301" s="18">
        <f t="shared" si="12"/>
        <v>6</v>
      </c>
      <c r="D301" s="7">
        <v>2018</v>
      </c>
      <c r="E301" s="7">
        <v>10</v>
      </c>
      <c r="F301" s="18" t="s">
        <v>94</v>
      </c>
      <c r="G301" s="7">
        <f t="shared" si="13"/>
        <v>2018</v>
      </c>
      <c r="H301" s="7">
        <f t="shared" si="14"/>
        <v>10</v>
      </c>
    </row>
    <row r="302" spans="1:8">
      <c r="A302" s="49">
        <v>43401</v>
      </c>
      <c r="B302" s="18" t="s">
        <v>89</v>
      </c>
      <c r="C302" s="18">
        <f t="shared" si="12"/>
        <v>7</v>
      </c>
      <c r="D302" s="7">
        <v>2018</v>
      </c>
      <c r="E302" s="7">
        <v>11</v>
      </c>
      <c r="F302" s="18" t="s">
        <v>88</v>
      </c>
      <c r="G302" s="7">
        <f t="shared" si="13"/>
        <v>2018</v>
      </c>
      <c r="H302" s="7">
        <f t="shared" si="14"/>
        <v>10</v>
      </c>
    </row>
    <row r="303" spans="1:8">
      <c r="A303" s="49">
        <v>43402</v>
      </c>
      <c r="B303" s="18" t="s">
        <v>89</v>
      </c>
      <c r="C303" s="18">
        <f t="shared" si="12"/>
        <v>1</v>
      </c>
      <c r="D303" s="7">
        <v>2018</v>
      </c>
      <c r="E303" s="7">
        <v>11</v>
      </c>
      <c r="F303" s="18" t="s">
        <v>88</v>
      </c>
      <c r="G303" s="7">
        <f t="shared" si="13"/>
        <v>2018</v>
      </c>
      <c r="H303" s="7">
        <f t="shared" si="14"/>
        <v>10</v>
      </c>
    </row>
    <row r="304" spans="1:8">
      <c r="A304" s="49">
        <v>43403</v>
      </c>
      <c r="B304" s="18" t="s">
        <v>89</v>
      </c>
      <c r="C304" s="18">
        <f t="shared" si="12"/>
        <v>2</v>
      </c>
      <c r="D304" s="7">
        <v>2018</v>
      </c>
      <c r="E304" s="7">
        <v>11</v>
      </c>
      <c r="F304" s="18" t="s">
        <v>88</v>
      </c>
      <c r="G304" s="7">
        <f t="shared" si="13"/>
        <v>2018</v>
      </c>
      <c r="H304" s="7">
        <f t="shared" si="14"/>
        <v>10</v>
      </c>
    </row>
    <row r="305" spans="1:8">
      <c r="A305" s="49">
        <v>43404</v>
      </c>
      <c r="B305" s="18" t="s">
        <v>89</v>
      </c>
      <c r="C305" s="18">
        <f t="shared" si="12"/>
        <v>3</v>
      </c>
      <c r="D305" s="7">
        <v>2018</v>
      </c>
      <c r="E305" s="7">
        <v>11</v>
      </c>
      <c r="F305" s="18" t="s">
        <v>88</v>
      </c>
      <c r="G305" s="7">
        <f t="shared" si="13"/>
        <v>2018</v>
      </c>
      <c r="H305" s="7">
        <f t="shared" si="14"/>
        <v>10</v>
      </c>
    </row>
    <row r="306" spans="1:8">
      <c r="A306" s="49">
        <v>43405</v>
      </c>
      <c r="B306" s="18" t="s">
        <v>90</v>
      </c>
      <c r="C306" s="18">
        <f t="shared" si="12"/>
        <v>4</v>
      </c>
      <c r="D306" s="7">
        <v>2018</v>
      </c>
      <c r="E306" s="7">
        <v>11</v>
      </c>
      <c r="F306" s="18" t="s">
        <v>88</v>
      </c>
      <c r="G306" s="7">
        <f t="shared" si="13"/>
        <v>2018</v>
      </c>
      <c r="H306" s="7">
        <f t="shared" si="14"/>
        <v>11</v>
      </c>
    </row>
    <row r="307" spans="1:8">
      <c r="A307" s="49">
        <v>43406</v>
      </c>
      <c r="B307" s="18" t="s">
        <v>90</v>
      </c>
      <c r="C307" s="18">
        <f t="shared" si="12"/>
        <v>5</v>
      </c>
      <c r="D307" s="7">
        <v>2018</v>
      </c>
      <c r="E307" s="7">
        <v>11</v>
      </c>
      <c r="F307" s="18" t="s">
        <v>88</v>
      </c>
      <c r="G307" s="7">
        <f t="shared" si="13"/>
        <v>2018</v>
      </c>
      <c r="H307" s="7">
        <f t="shared" si="14"/>
        <v>11</v>
      </c>
    </row>
    <row r="308" spans="1:8">
      <c r="A308" s="49">
        <v>43407</v>
      </c>
      <c r="B308" s="18" t="s">
        <v>89</v>
      </c>
      <c r="C308" s="18">
        <f t="shared" si="12"/>
        <v>6</v>
      </c>
      <c r="D308" s="7">
        <v>2018</v>
      </c>
      <c r="E308" s="7">
        <v>11</v>
      </c>
      <c r="F308" s="18" t="s">
        <v>88</v>
      </c>
      <c r="G308" s="7">
        <f t="shared" si="13"/>
        <v>2018</v>
      </c>
      <c r="H308" s="7">
        <f t="shared" si="14"/>
        <v>11</v>
      </c>
    </row>
    <row r="309" spans="1:8">
      <c r="A309" s="49">
        <v>43408</v>
      </c>
      <c r="B309" s="18" t="s">
        <v>89</v>
      </c>
      <c r="C309" s="18">
        <f t="shared" si="12"/>
        <v>7</v>
      </c>
      <c r="D309" s="7">
        <v>2018</v>
      </c>
      <c r="E309" s="7">
        <v>11</v>
      </c>
      <c r="F309" s="18" t="s">
        <v>88</v>
      </c>
      <c r="G309" s="7">
        <f t="shared" si="13"/>
        <v>2018</v>
      </c>
      <c r="H309" s="7">
        <f t="shared" si="14"/>
        <v>11</v>
      </c>
    </row>
    <row r="310" spans="1:8">
      <c r="A310" s="49">
        <v>43409</v>
      </c>
      <c r="B310" s="18" t="s">
        <v>89</v>
      </c>
      <c r="C310" s="18">
        <f t="shared" si="12"/>
        <v>1</v>
      </c>
      <c r="D310" s="7">
        <v>2018</v>
      </c>
      <c r="E310" s="7">
        <v>11</v>
      </c>
      <c r="F310" s="18" t="s">
        <v>88</v>
      </c>
      <c r="G310" s="7">
        <f t="shared" si="13"/>
        <v>2018</v>
      </c>
      <c r="H310" s="7">
        <f t="shared" si="14"/>
        <v>11</v>
      </c>
    </row>
    <row r="311" spans="1:8">
      <c r="A311" s="49">
        <v>43410</v>
      </c>
      <c r="B311" s="18" t="s">
        <v>89</v>
      </c>
      <c r="C311" s="18">
        <f t="shared" si="12"/>
        <v>2</v>
      </c>
      <c r="D311" s="7">
        <v>2018</v>
      </c>
      <c r="E311" s="7">
        <v>11</v>
      </c>
      <c r="F311" s="18" t="s">
        <v>88</v>
      </c>
      <c r="G311" s="7">
        <f t="shared" si="13"/>
        <v>2018</v>
      </c>
      <c r="H311" s="7">
        <f t="shared" si="14"/>
        <v>11</v>
      </c>
    </row>
    <row r="312" spans="1:8">
      <c r="A312" s="49">
        <v>43411</v>
      </c>
      <c r="B312" s="18" t="s">
        <v>89</v>
      </c>
      <c r="C312" s="18">
        <f t="shared" si="12"/>
        <v>3</v>
      </c>
      <c r="D312" s="7">
        <v>2018</v>
      </c>
      <c r="E312" s="7">
        <v>11</v>
      </c>
      <c r="F312" s="18" t="s">
        <v>88</v>
      </c>
      <c r="G312" s="7">
        <f t="shared" si="13"/>
        <v>2018</v>
      </c>
      <c r="H312" s="7">
        <f t="shared" si="14"/>
        <v>11</v>
      </c>
    </row>
    <row r="313" spans="1:8">
      <c r="A313" s="49">
        <v>43412</v>
      </c>
      <c r="B313" s="18" t="s">
        <v>90</v>
      </c>
      <c r="C313" s="18">
        <f t="shared" si="12"/>
        <v>4</v>
      </c>
      <c r="D313" s="7">
        <v>2018</v>
      </c>
      <c r="E313" s="7">
        <v>11</v>
      </c>
      <c r="F313" s="18" t="s">
        <v>88</v>
      </c>
      <c r="G313" s="7">
        <f t="shared" si="13"/>
        <v>2018</v>
      </c>
      <c r="H313" s="7">
        <f t="shared" si="14"/>
        <v>11</v>
      </c>
    </row>
    <row r="314" spans="1:8">
      <c r="A314" s="49">
        <v>43413</v>
      </c>
      <c r="B314" s="18" t="s">
        <v>90</v>
      </c>
      <c r="C314" s="18">
        <f t="shared" si="12"/>
        <v>5</v>
      </c>
      <c r="D314" s="7">
        <v>2018</v>
      </c>
      <c r="E314" s="7">
        <v>11</v>
      </c>
      <c r="F314" s="18" t="s">
        <v>88</v>
      </c>
      <c r="G314" s="7">
        <f t="shared" si="13"/>
        <v>2018</v>
      </c>
      <c r="H314" s="7">
        <f t="shared" si="14"/>
        <v>11</v>
      </c>
    </row>
    <row r="315" spans="1:8">
      <c r="A315" s="49">
        <v>43414</v>
      </c>
      <c r="B315" s="18" t="s">
        <v>89</v>
      </c>
      <c r="C315" s="18">
        <f t="shared" si="12"/>
        <v>6</v>
      </c>
      <c r="D315" s="7">
        <v>2018</v>
      </c>
      <c r="E315" s="7">
        <v>11</v>
      </c>
      <c r="F315" s="18" t="s">
        <v>88</v>
      </c>
      <c r="G315" s="7">
        <f t="shared" si="13"/>
        <v>2018</v>
      </c>
      <c r="H315" s="7">
        <f t="shared" si="14"/>
        <v>11</v>
      </c>
    </row>
    <row r="316" spans="1:8">
      <c r="A316" s="49">
        <v>43415</v>
      </c>
      <c r="B316" s="18" t="s">
        <v>89</v>
      </c>
      <c r="C316" s="18">
        <f t="shared" si="12"/>
        <v>7</v>
      </c>
      <c r="D316" s="7">
        <v>2018</v>
      </c>
      <c r="E316" s="7">
        <v>11</v>
      </c>
      <c r="F316" s="18" t="s">
        <v>88</v>
      </c>
      <c r="G316" s="7">
        <f t="shared" si="13"/>
        <v>2018</v>
      </c>
      <c r="H316" s="7">
        <f t="shared" si="14"/>
        <v>11</v>
      </c>
    </row>
    <row r="317" spans="1:8">
      <c r="A317" s="49">
        <v>43416</v>
      </c>
      <c r="B317" s="18" t="s">
        <v>89</v>
      </c>
      <c r="C317" s="18">
        <f t="shared" si="12"/>
        <v>1</v>
      </c>
      <c r="D317" s="7">
        <v>2018</v>
      </c>
      <c r="E317" s="7">
        <v>11</v>
      </c>
      <c r="F317" s="18" t="s">
        <v>88</v>
      </c>
      <c r="G317" s="7">
        <f t="shared" si="13"/>
        <v>2018</v>
      </c>
      <c r="H317" s="7">
        <f t="shared" si="14"/>
        <v>11</v>
      </c>
    </row>
    <row r="318" spans="1:8">
      <c r="A318" s="49">
        <v>43417</v>
      </c>
      <c r="B318" s="18" t="s">
        <v>89</v>
      </c>
      <c r="C318" s="18">
        <f t="shared" si="12"/>
        <v>2</v>
      </c>
      <c r="D318" s="7">
        <v>2018</v>
      </c>
      <c r="E318" s="7">
        <v>11</v>
      </c>
      <c r="F318" s="18" t="s">
        <v>88</v>
      </c>
      <c r="G318" s="7">
        <f t="shared" si="13"/>
        <v>2018</v>
      </c>
      <c r="H318" s="7">
        <f t="shared" si="14"/>
        <v>11</v>
      </c>
    </row>
    <row r="319" spans="1:8">
      <c r="A319" s="49">
        <v>43418</v>
      </c>
      <c r="B319" s="18" t="s">
        <v>89</v>
      </c>
      <c r="C319" s="18">
        <f t="shared" si="12"/>
        <v>3</v>
      </c>
      <c r="D319" s="7">
        <v>2018</v>
      </c>
      <c r="E319" s="7">
        <v>11</v>
      </c>
      <c r="F319" s="18" t="s">
        <v>88</v>
      </c>
      <c r="G319" s="7">
        <f t="shared" si="13"/>
        <v>2018</v>
      </c>
      <c r="H319" s="7">
        <f t="shared" si="14"/>
        <v>11</v>
      </c>
    </row>
    <row r="320" spans="1:8">
      <c r="A320" s="49">
        <v>43419</v>
      </c>
      <c r="B320" s="18" t="s">
        <v>90</v>
      </c>
      <c r="C320" s="18">
        <f t="shared" si="12"/>
        <v>4</v>
      </c>
      <c r="D320" s="7">
        <v>2018</v>
      </c>
      <c r="E320" s="7">
        <v>11</v>
      </c>
      <c r="F320" s="18" t="s">
        <v>88</v>
      </c>
      <c r="G320" s="7">
        <f t="shared" si="13"/>
        <v>2018</v>
      </c>
      <c r="H320" s="7">
        <f t="shared" si="14"/>
        <v>11</v>
      </c>
    </row>
    <row r="321" spans="1:8">
      <c r="A321" s="49">
        <v>43420</v>
      </c>
      <c r="B321" s="18" t="s">
        <v>90</v>
      </c>
      <c r="C321" s="18">
        <f t="shared" si="12"/>
        <v>5</v>
      </c>
      <c r="D321" s="7">
        <v>2018</v>
      </c>
      <c r="E321" s="7">
        <v>11</v>
      </c>
      <c r="F321" s="18" t="s">
        <v>88</v>
      </c>
      <c r="G321" s="7">
        <f t="shared" si="13"/>
        <v>2018</v>
      </c>
      <c r="H321" s="7">
        <f t="shared" si="14"/>
        <v>11</v>
      </c>
    </row>
    <row r="322" spans="1:8">
      <c r="A322" s="49">
        <v>43421</v>
      </c>
      <c r="B322" s="18" t="s">
        <v>89</v>
      </c>
      <c r="C322" s="18">
        <f t="shared" ref="C322:C366" si="15">WEEKDAY(A322,2)</f>
        <v>6</v>
      </c>
      <c r="D322" s="7">
        <v>2018</v>
      </c>
      <c r="E322" s="7">
        <v>11</v>
      </c>
      <c r="F322" s="18" t="s">
        <v>88</v>
      </c>
      <c r="G322" s="7">
        <f t="shared" ref="G322:G366" si="16">YEAR(A322)</f>
        <v>2018</v>
      </c>
      <c r="H322" s="7">
        <f t="shared" ref="H322:H366" si="17">MONTH(A322)</f>
        <v>11</v>
      </c>
    </row>
    <row r="323" spans="1:8">
      <c r="A323" s="49">
        <v>43422</v>
      </c>
      <c r="B323" s="18" t="s">
        <v>89</v>
      </c>
      <c r="C323" s="18">
        <f t="shared" si="15"/>
        <v>7</v>
      </c>
      <c r="D323" s="7">
        <v>2018</v>
      </c>
      <c r="E323" s="7">
        <v>11</v>
      </c>
      <c r="F323" s="18" t="s">
        <v>88</v>
      </c>
      <c r="G323" s="7">
        <f t="shared" si="16"/>
        <v>2018</v>
      </c>
      <c r="H323" s="7">
        <f t="shared" si="17"/>
        <v>11</v>
      </c>
    </row>
    <row r="324" spans="1:8">
      <c r="A324" s="49">
        <v>43423</v>
      </c>
      <c r="B324" s="18" t="s">
        <v>89</v>
      </c>
      <c r="C324" s="18">
        <f t="shared" si="15"/>
        <v>1</v>
      </c>
      <c r="D324" s="7">
        <v>2018</v>
      </c>
      <c r="E324" s="7">
        <v>11</v>
      </c>
      <c r="F324" s="18" t="s">
        <v>88</v>
      </c>
      <c r="G324" s="7">
        <f t="shared" si="16"/>
        <v>2018</v>
      </c>
      <c r="H324" s="7">
        <f t="shared" si="17"/>
        <v>11</v>
      </c>
    </row>
    <row r="325" spans="1:8">
      <c r="A325" s="49">
        <v>43424</v>
      </c>
      <c r="B325" s="18" t="s">
        <v>89</v>
      </c>
      <c r="C325" s="18">
        <f t="shared" si="15"/>
        <v>2</v>
      </c>
      <c r="D325" s="7">
        <v>2018</v>
      </c>
      <c r="E325" s="7">
        <v>11</v>
      </c>
      <c r="F325" s="18" t="s">
        <v>88</v>
      </c>
      <c r="G325" s="7">
        <f t="shared" si="16"/>
        <v>2018</v>
      </c>
      <c r="H325" s="7">
        <f t="shared" si="17"/>
        <v>11</v>
      </c>
    </row>
    <row r="326" spans="1:8">
      <c r="A326" s="49">
        <v>43425</v>
      </c>
      <c r="B326" s="18" t="s">
        <v>89</v>
      </c>
      <c r="C326" s="18">
        <f t="shared" si="15"/>
        <v>3</v>
      </c>
      <c r="D326" s="7">
        <v>2018</v>
      </c>
      <c r="E326" s="7">
        <v>11</v>
      </c>
      <c r="F326" s="18" t="s">
        <v>88</v>
      </c>
      <c r="G326" s="7">
        <f t="shared" si="16"/>
        <v>2018</v>
      </c>
      <c r="H326" s="7">
        <f t="shared" si="17"/>
        <v>11</v>
      </c>
    </row>
    <row r="327" spans="1:8">
      <c r="A327" s="49">
        <v>43426</v>
      </c>
      <c r="B327" s="18" t="s">
        <v>90</v>
      </c>
      <c r="C327" s="18">
        <f t="shared" si="15"/>
        <v>4</v>
      </c>
      <c r="D327" s="7">
        <v>2018</v>
      </c>
      <c r="E327" s="7">
        <v>11</v>
      </c>
      <c r="F327" s="18" t="s">
        <v>88</v>
      </c>
      <c r="G327" s="7">
        <f t="shared" si="16"/>
        <v>2018</v>
      </c>
      <c r="H327" s="7">
        <f t="shared" si="17"/>
        <v>11</v>
      </c>
    </row>
    <row r="328" spans="1:8">
      <c r="A328" s="49">
        <v>43427</v>
      </c>
      <c r="B328" s="18" t="s">
        <v>90</v>
      </c>
      <c r="C328" s="18">
        <f t="shared" si="15"/>
        <v>5</v>
      </c>
      <c r="D328" s="7">
        <v>2018</v>
      </c>
      <c r="E328" s="7">
        <v>11</v>
      </c>
      <c r="F328" s="18" t="s">
        <v>88</v>
      </c>
      <c r="G328" s="7">
        <f t="shared" si="16"/>
        <v>2018</v>
      </c>
      <c r="H328" s="7">
        <f t="shared" si="17"/>
        <v>11</v>
      </c>
    </row>
    <row r="329" spans="1:8">
      <c r="A329" s="49">
        <v>43428</v>
      </c>
      <c r="B329" s="18" t="s">
        <v>89</v>
      </c>
      <c r="C329" s="18">
        <f t="shared" si="15"/>
        <v>6</v>
      </c>
      <c r="D329" s="7">
        <v>2018</v>
      </c>
      <c r="E329" s="7">
        <v>11</v>
      </c>
      <c r="F329" s="18" t="s">
        <v>94</v>
      </c>
      <c r="G329" s="7">
        <f t="shared" si="16"/>
        <v>2018</v>
      </c>
      <c r="H329" s="7">
        <f t="shared" si="17"/>
        <v>11</v>
      </c>
    </row>
    <row r="330" spans="1:8">
      <c r="A330" s="49">
        <v>43429</v>
      </c>
      <c r="B330" s="18" t="s">
        <v>89</v>
      </c>
      <c r="C330" s="18">
        <f t="shared" si="15"/>
        <v>7</v>
      </c>
      <c r="D330" s="7">
        <v>2018</v>
      </c>
      <c r="E330" s="7">
        <v>12</v>
      </c>
      <c r="F330" s="18" t="s">
        <v>88</v>
      </c>
      <c r="G330" s="7">
        <f t="shared" si="16"/>
        <v>2018</v>
      </c>
      <c r="H330" s="7">
        <f t="shared" si="17"/>
        <v>11</v>
      </c>
    </row>
    <row r="331" spans="1:8">
      <c r="A331" s="49">
        <v>43430</v>
      </c>
      <c r="B331" s="18" t="s">
        <v>89</v>
      </c>
      <c r="C331" s="18">
        <f t="shared" si="15"/>
        <v>1</v>
      </c>
      <c r="D331" s="7">
        <v>2018</v>
      </c>
      <c r="E331" s="7">
        <v>12</v>
      </c>
      <c r="F331" s="18" t="s">
        <v>88</v>
      </c>
      <c r="G331" s="7">
        <f t="shared" si="16"/>
        <v>2018</v>
      </c>
      <c r="H331" s="7">
        <f t="shared" si="17"/>
        <v>11</v>
      </c>
    </row>
    <row r="332" spans="1:8">
      <c r="A332" s="49">
        <v>43431</v>
      </c>
      <c r="B332" s="18" t="s">
        <v>89</v>
      </c>
      <c r="C332" s="18">
        <f t="shared" si="15"/>
        <v>2</v>
      </c>
      <c r="D332" s="7">
        <v>2018</v>
      </c>
      <c r="E332" s="7">
        <v>12</v>
      </c>
      <c r="F332" s="18" t="s">
        <v>88</v>
      </c>
      <c r="G332" s="7">
        <f t="shared" si="16"/>
        <v>2018</v>
      </c>
      <c r="H332" s="7">
        <f t="shared" si="17"/>
        <v>11</v>
      </c>
    </row>
    <row r="333" spans="1:8">
      <c r="A333" s="49">
        <v>43432</v>
      </c>
      <c r="B333" s="18" t="s">
        <v>89</v>
      </c>
      <c r="C333" s="18">
        <f t="shared" si="15"/>
        <v>3</v>
      </c>
      <c r="D333" s="7">
        <v>2018</v>
      </c>
      <c r="E333" s="7">
        <v>12</v>
      </c>
      <c r="F333" s="18" t="s">
        <v>88</v>
      </c>
      <c r="G333" s="7">
        <f t="shared" si="16"/>
        <v>2018</v>
      </c>
      <c r="H333" s="7">
        <f t="shared" si="17"/>
        <v>11</v>
      </c>
    </row>
    <row r="334" spans="1:8">
      <c r="A334" s="49">
        <v>43433</v>
      </c>
      <c r="B334" s="18" t="s">
        <v>90</v>
      </c>
      <c r="C334" s="18">
        <f t="shared" si="15"/>
        <v>4</v>
      </c>
      <c r="D334" s="7">
        <v>2018</v>
      </c>
      <c r="E334" s="7">
        <v>12</v>
      </c>
      <c r="F334" s="18" t="s">
        <v>88</v>
      </c>
      <c r="G334" s="7">
        <f t="shared" si="16"/>
        <v>2018</v>
      </c>
      <c r="H334" s="7">
        <f t="shared" si="17"/>
        <v>11</v>
      </c>
    </row>
    <row r="335" spans="1:8">
      <c r="A335" s="49">
        <v>43434</v>
      </c>
      <c r="B335" s="18" t="s">
        <v>90</v>
      </c>
      <c r="C335" s="18">
        <f t="shared" si="15"/>
        <v>5</v>
      </c>
      <c r="D335" s="7">
        <v>2018</v>
      </c>
      <c r="E335" s="7">
        <v>12</v>
      </c>
      <c r="F335" s="18" t="s">
        <v>88</v>
      </c>
      <c r="G335" s="7">
        <f t="shared" si="16"/>
        <v>2018</v>
      </c>
      <c r="H335" s="7">
        <f t="shared" si="17"/>
        <v>11</v>
      </c>
    </row>
    <row r="336" spans="1:8">
      <c r="A336" s="49">
        <v>43435</v>
      </c>
      <c r="B336" s="18" t="s">
        <v>89</v>
      </c>
      <c r="C336" s="18">
        <f t="shared" si="15"/>
        <v>6</v>
      </c>
      <c r="D336" s="7">
        <v>2018</v>
      </c>
      <c r="E336" s="7">
        <v>12</v>
      </c>
      <c r="F336" s="18" t="s">
        <v>88</v>
      </c>
      <c r="G336" s="7">
        <f t="shared" si="16"/>
        <v>2018</v>
      </c>
      <c r="H336" s="7">
        <f t="shared" si="17"/>
        <v>12</v>
      </c>
    </row>
    <row r="337" spans="1:8">
      <c r="A337" s="49">
        <v>43436</v>
      </c>
      <c r="B337" s="18" t="s">
        <v>89</v>
      </c>
      <c r="C337" s="18">
        <f t="shared" si="15"/>
        <v>7</v>
      </c>
      <c r="D337" s="7">
        <v>2018</v>
      </c>
      <c r="E337" s="7">
        <v>12</v>
      </c>
      <c r="F337" s="18" t="s">
        <v>88</v>
      </c>
      <c r="G337" s="7">
        <f t="shared" si="16"/>
        <v>2018</v>
      </c>
      <c r="H337" s="7">
        <f t="shared" si="17"/>
        <v>12</v>
      </c>
    </row>
    <row r="338" spans="1:8">
      <c r="A338" s="49">
        <v>43437</v>
      </c>
      <c r="B338" s="18" t="s">
        <v>89</v>
      </c>
      <c r="C338" s="18">
        <f t="shared" si="15"/>
        <v>1</v>
      </c>
      <c r="D338" s="7">
        <v>2018</v>
      </c>
      <c r="E338" s="7">
        <v>12</v>
      </c>
      <c r="F338" s="18" t="s">
        <v>88</v>
      </c>
      <c r="G338" s="7">
        <f t="shared" si="16"/>
        <v>2018</v>
      </c>
      <c r="H338" s="7">
        <f t="shared" si="17"/>
        <v>12</v>
      </c>
    </row>
    <row r="339" spans="1:8">
      <c r="A339" s="49">
        <v>43438</v>
      </c>
      <c r="B339" s="18" t="s">
        <v>89</v>
      </c>
      <c r="C339" s="18">
        <f t="shared" si="15"/>
        <v>2</v>
      </c>
      <c r="D339" s="7">
        <v>2018</v>
      </c>
      <c r="E339" s="7">
        <v>12</v>
      </c>
      <c r="F339" s="18" t="s">
        <v>88</v>
      </c>
      <c r="G339" s="7">
        <f t="shared" si="16"/>
        <v>2018</v>
      </c>
      <c r="H339" s="7">
        <f t="shared" si="17"/>
        <v>12</v>
      </c>
    </row>
    <row r="340" spans="1:8">
      <c r="A340" s="49">
        <v>43439</v>
      </c>
      <c r="B340" s="18" t="s">
        <v>89</v>
      </c>
      <c r="C340" s="18">
        <f t="shared" si="15"/>
        <v>3</v>
      </c>
      <c r="D340" s="7">
        <v>2018</v>
      </c>
      <c r="E340" s="7">
        <v>12</v>
      </c>
      <c r="F340" s="18" t="s">
        <v>88</v>
      </c>
      <c r="G340" s="7">
        <f t="shared" si="16"/>
        <v>2018</v>
      </c>
      <c r="H340" s="7">
        <f t="shared" si="17"/>
        <v>12</v>
      </c>
    </row>
    <row r="341" spans="1:8">
      <c r="A341" s="49">
        <v>43440</v>
      </c>
      <c r="B341" s="18" t="s">
        <v>90</v>
      </c>
      <c r="C341" s="18">
        <f t="shared" si="15"/>
        <v>4</v>
      </c>
      <c r="D341" s="7">
        <v>2018</v>
      </c>
      <c r="E341" s="7">
        <v>12</v>
      </c>
      <c r="F341" s="18" t="s">
        <v>88</v>
      </c>
      <c r="G341" s="7">
        <f t="shared" si="16"/>
        <v>2018</v>
      </c>
      <c r="H341" s="7">
        <f t="shared" si="17"/>
        <v>12</v>
      </c>
    </row>
    <row r="342" spans="1:8">
      <c r="A342" s="49">
        <v>43441</v>
      </c>
      <c r="B342" s="18" t="s">
        <v>90</v>
      </c>
      <c r="C342" s="18">
        <f t="shared" si="15"/>
        <v>5</v>
      </c>
      <c r="D342" s="7">
        <v>2018</v>
      </c>
      <c r="E342" s="7">
        <v>12</v>
      </c>
      <c r="F342" s="18" t="s">
        <v>88</v>
      </c>
      <c r="G342" s="7">
        <f t="shared" si="16"/>
        <v>2018</v>
      </c>
      <c r="H342" s="7">
        <f t="shared" si="17"/>
        <v>12</v>
      </c>
    </row>
    <row r="343" spans="1:8">
      <c r="A343" s="49">
        <v>43442</v>
      </c>
      <c r="B343" s="18" t="s">
        <v>89</v>
      </c>
      <c r="C343" s="18">
        <f t="shared" si="15"/>
        <v>6</v>
      </c>
      <c r="D343" s="7">
        <v>2018</v>
      </c>
      <c r="E343" s="7">
        <v>12</v>
      </c>
      <c r="F343" s="18" t="s">
        <v>88</v>
      </c>
      <c r="G343" s="7">
        <f t="shared" si="16"/>
        <v>2018</v>
      </c>
      <c r="H343" s="7">
        <f t="shared" si="17"/>
        <v>12</v>
      </c>
    </row>
    <row r="344" spans="1:8">
      <c r="A344" s="49">
        <v>43443</v>
      </c>
      <c r="B344" s="18" t="s">
        <v>89</v>
      </c>
      <c r="C344" s="18">
        <f t="shared" si="15"/>
        <v>7</v>
      </c>
      <c r="D344" s="7">
        <v>2018</v>
      </c>
      <c r="E344" s="7">
        <v>12</v>
      </c>
      <c r="F344" s="18" t="s">
        <v>88</v>
      </c>
      <c r="G344" s="7">
        <f t="shared" si="16"/>
        <v>2018</v>
      </c>
      <c r="H344" s="7">
        <f t="shared" si="17"/>
        <v>12</v>
      </c>
    </row>
    <row r="345" spans="1:8">
      <c r="A345" s="49">
        <v>43444</v>
      </c>
      <c r="B345" s="18" t="s">
        <v>89</v>
      </c>
      <c r="C345" s="18">
        <f t="shared" si="15"/>
        <v>1</v>
      </c>
      <c r="D345" s="7">
        <v>2018</v>
      </c>
      <c r="E345" s="7">
        <v>12</v>
      </c>
      <c r="F345" s="18" t="s">
        <v>88</v>
      </c>
      <c r="G345" s="7">
        <f t="shared" si="16"/>
        <v>2018</v>
      </c>
      <c r="H345" s="7">
        <f t="shared" si="17"/>
        <v>12</v>
      </c>
    </row>
    <row r="346" spans="1:8">
      <c r="A346" s="49">
        <v>43445</v>
      </c>
      <c r="B346" s="18" t="s">
        <v>89</v>
      </c>
      <c r="C346" s="18">
        <f t="shared" si="15"/>
        <v>2</v>
      </c>
      <c r="D346" s="7">
        <v>2018</v>
      </c>
      <c r="E346" s="7">
        <v>12</v>
      </c>
      <c r="F346" s="18" t="s">
        <v>88</v>
      </c>
      <c r="G346" s="7">
        <f t="shared" si="16"/>
        <v>2018</v>
      </c>
      <c r="H346" s="7">
        <f t="shared" si="17"/>
        <v>12</v>
      </c>
    </row>
    <row r="347" spans="1:8">
      <c r="A347" s="49">
        <v>43446</v>
      </c>
      <c r="B347" s="18" t="s">
        <v>89</v>
      </c>
      <c r="C347" s="18">
        <f t="shared" si="15"/>
        <v>3</v>
      </c>
      <c r="D347" s="7">
        <v>2018</v>
      </c>
      <c r="E347" s="7">
        <v>12</v>
      </c>
      <c r="F347" s="18" t="s">
        <v>88</v>
      </c>
      <c r="G347" s="7">
        <f t="shared" si="16"/>
        <v>2018</v>
      </c>
      <c r="H347" s="7">
        <f t="shared" si="17"/>
        <v>12</v>
      </c>
    </row>
    <row r="348" spans="1:8">
      <c r="A348" s="49">
        <v>43447</v>
      </c>
      <c r="B348" s="18" t="s">
        <v>90</v>
      </c>
      <c r="C348" s="18">
        <f t="shared" si="15"/>
        <v>4</v>
      </c>
      <c r="D348" s="7">
        <v>2018</v>
      </c>
      <c r="E348" s="7">
        <v>12</v>
      </c>
      <c r="F348" s="18" t="s">
        <v>88</v>
      </c>
      <c r="G348" s="7">
        <f t="shared" si="16"/>
        <v>2018</v>
      </c>
      <c r="H348" s="7">
        <f t="shared" si="17"/>
        <v>12</v>
      </c>
    </row>
    <row r="349" spans="1:8">
      <c r="A349" s="49">
        <v>43448</v>
      </c>
      <c r="B349" s="18" t="s">
        <v>90</v>
      </c>
      <c r="C349" s="18">
        <f t="shared" si="15"/>
        <v>5</v>
      </c>
      <c r="D349" s="7">
        <v>2018</v>
      </c>
      <c r="E349" s="7">
        <v>12</v>
      </c>
      <c r="F349" s="18" t="s">
        <v>88</v>
      </c>
      <c r="G349" s="7">
        <f t="shared" si="16"/>
        <v>2018</v>
      </c>
      <c r="H349" s="7">
        <f t="shared" si="17"/>
        <v>12</v>
      </c>
    </row>
    <row r="350" spans="1:8">
      <c r="A350" s="49">
        <v>43449</v>
      </c>
      <c r="B350" s="18" t="s">
        <v>89</v>
      </c>
      <c r="C350" s="18">
        <f t="shared" si="15"/>
        <v>6</v>
      </c>
      <c r="D350" s="7">
        <v>2018</v>
      </c>
      <c r="E350" s="7">
        <v>12</v>
      </c>
      <c r="F350" s="18" t="s">
        <v>88</v>
      </c>
      <c r="G350" s="7">
        <f t="shared" si="16"/>
        <v>2018</v>
      </c>
      <c r="H350" s="7">
        <f t="shared" si="17"/>
        <v>12</v>
      </c>
    </row>
    <row r="351" spans="1:8">
      <c r="A351" s="49">
        <v>43450</v>
      </c>
      <c r="B351" s="18" t="s">
        <v>89</v>
      </c>
      <c r="C351" s="18">
        <f t="shared" si="15"/>
        <v>7</v>
      </c>
      <c r="D351" s="7">
        <v>2018</v>
      </c>
      <c r="E351" s="7">
        <v>12</v>
      </c>
      <c r="F351" s="18" t="s">
        <v>88</v>
      </c>
      <c r="G351" s="7">
        <f t="shared" si="16"/>
        <v>2018</v>
      </c>
      <c r="H351" s="7">
        <f t="shared" si="17"/>
        <v>12</v>
      </c>
    </row>
    <row r="352" spans="1:8">
      <c r="A352" s="49">
        <v>43451</v>
      </c>
      <c r="B352" s="18" t="s">
        <v>89</v>
      </c>
      <c r="C352" s="18">
        <f t="shared" si="15"/>
        <v>1</v>
      </c>
      <c r="D352" s="7">
        <v>2018</v>
      </c>
      <c r="E352" s="7">
        <v>12</v>
      </c>
      <c r="F352" s="18" t="s">
        <v>88</v>
      </c>
      <c r="G352" s="7">
        <f t="shared" si="16"/>
        <v>2018</v>
      </c>
      <c r="H352" s="7">
        <f t="shared" si="17"/>
        <v>12</v>
      </c>
    </row>
    <row r="353" spans="1:8">
      <c r="A353" s="49">
        <v>43452</v>
      </c>
      <c r="B353" s="18" t="s">
        <v>89</v>
      </c>
      <c r="C353" s="18">
        <f t="shared" si="15"/>
        <v>2</v>
      </c>
      <c r="D353" s="7">
        <v>2018</v>
      </c>
      <c r="E353" s="7">
        <v>12</v>
      </c>
      <c r="F353" s="18" t="s">
        <v>88</v>
      </c>
      <c r="G353" s="7">
        <f t="shared" si="16"/>
        <v>2018</v>
      </c>
      <c r="H353" s="7">
        <f t="shared" si="17"/>
        <v>12</v>
      </c>
    </row>
    <row r="354" spans="1:8">
      <c r="A354" s="49">
        <v>43453</v>
      </c>
      <c r="B354" s="18" t="s">
        <v>89</v>
      </c>
      <c r="C354" s="18">
        <f t="shared" si="15"/>
        <v>3</v>
      </c>
      <c r="D354" s="7">
        <v>2018</v>
      </c>
      <c r="E354" s="7">
        <v>12</v>
      </c>
      <c r="F354" s="18" t="s">
        <v>88</v>
      </c>
      <c r="G354" s="7">
        <f t="shared" si="16"/>
        <v>2018</v>
      </c>
      <c r="H354" s="7">
        <f t="shared" si="17"/>
        <v>12</v>
      </c>
    </row>
    <row r="355" spans="1:8">
      <c r="A355" s="49">
        <v>43454</v>
      </c>
      <c r="B355" s="18" t="s">
        <v>90</v>
      </c>
      <c r="C355" s="18">
        <f t="shared" si="15"/>
        <v>4</v>
      </c>
      <c r="D355" s="7">
        <v>2018</v>
      </c>
      <c r="E355" s="7">
        <v>12</v>
      </c>
      <c r="F355" s="18" t="s">
        <v>88</v>
      </c>
      <c r="G355" s="7">
        <f t="shared" si="16"/>
        <v>2018</v>
      </c>
      <c r="H355" s="7">
        <f t="shared" si="17"/>
        <v>12</v>
      </c>
    </row>
    <row r="356" spans="1:8">
      <c r="A356" s="49">
        <v>43455</v>
      </c>
      <c r="B356" s="18" t="s">
        <v>90</v>
      </c>
      <c r="C356" s="18">
        <f t="shared" si="15"/>
        <v>5</v>
      </c>
      <c r="D356" s="7">
        <v>2018</v>
      </c>
      <c r="E356" s="7">
        <v>12</v>
      </c>
      <c r="F356" s="18" t="s">
        <v>88</v>
      </c>
      <c r="G356" s="7">
        <f t="shared" si="16"/>
        <v>2018</v>
      </c>
      <c r="H356" s="7">
        <f t="shared" si="17"/>
        <v>12</v>
      </c>
    </row>
    <row r="357" spans="1:8">
      <c r="A357" s="49">
        <v>43456</v>
      </c>
      <c r="B357" s="18" t="s">
        <v>89</v>
      </c>
      <c r="C357" s="18">
        <f t="shared" si="15"/>
        <v>6</v>
      </c>
      <c r="D357" s="7">
        <v>2018</v>
      </c>
      <c r="E357" s="7">
        <v>12</v>
      </c>
      <c r="F357" s="18" t="s">
        <v>88</v>
      </c>
      <c r="G357" s="7">
        <f t="shared" si="16"/>
        <v>2018</v>
      </c>
      <c r="H357" s="7">
        <f t="shared" si="17"/>
        <v>12</v>
      </c>
    </row>
    <row r="358" spans="1:8">
      <c r="A358" s="49">
        <v>43457</v>
      </c>
      <c r="B358" s="18" t="s">
        <v>89</v>
      </c>
      <c r="C358" s="18">
        <f t="shared" si="15"/>
        <v>7</v>
      </c>
      <c r="D358" s="7">
        <v>2018</v>
      </c>
      <c r="E358" s="7">
        <v>12</v>
      </c>
      <c r="F358" s="18" t="s">
        <v>88</v>
      </c>
      <c r="G358" s="7">
        <f t="shared" si="16"/>
        <v>2018</v>
      </c>
      <c r="H358" s="7">
        <f t="shared" si="17"/>
        <v>12</v>
      </c>
    </row>
    <row r="359" spans="1:8">
      <c r="A359" s="49">
        <v>43458</v>
      </c>
      <c r="B359" s="18" t="s">
        <v>89</v>
      </c>
      <c r="C359" s="18">
        <f t="shared" si="15"/>
        <v>1</v>
      </c>
      <c r="D359" s="7">
        <v>2018</v>
      </c>
      <c r="E359" s="7">
        <v>12</v>
      </c>
      <c r="F359" s="18" t="s">
        <v>88</v>
      </c>
      <c r="G359" s="7">
        <f t="shared" si="16"/>
        <v>2018</v>
      </c>
      <c r="H359" s="7">
        <f t="shared" si="17"/>
        <v>12</v>
      </c>
    </row>
    <row r="360" spans="1:8">
      <c r="A360" s="49">
        <v>43459</v>
      </c>
      <c r="B360" s="18" t="s">
        <v>89</v>
      </c>
      <c r="C360" s="18">
        <f t="shared" si="15"/>
        <v>2</v>
      </c>
      <c r="D360" s="7">
        <v>2018</v>
      </c>
      <c r="E360" s="7">
        <v>12</v>
      </c>
      <c r="F360" s="18" t="s">
        <v>94</v>
      </c>
      <c r="G360" s="7">
        <f t="shared" si="16"/>
        <v>2018</v>
      </c>
      <c r="H360" s="7">
        <f t="shared" si="17"/>
        <v>12</v>
      </c>
    </row>
    <row r="361" spans="1:8">
      <c r="A361" s="49">
        <v>43460</v>
      </c>
      <c r="B361" s="18" t="s">
        <v>89</v>
      </c>
      <c r="C361" s="18">
        <f t="shared" si="15"/>
        <v>3</v>
      </c>
      <c r="D361" s="7">
        <v>2015</v>
      </c>
      <c r="E361" s="7">
        <v>1</v>
      </c>
      <c r="F361" s="18" t="s">
        <v>88</v>
      </c>
      <c r="G361" s="7">
        <f t="shared" si="16"/>
        <v>2018</v>
      </c>
      <c r="H361" s="7">
        <f t="shared" si="17"/>
        <v>12</v>
      </c>
    </row>
    <row r="362" spans="1:8">
      <c r="A362" s="49">
        <v>43461</v>
      </c>
      <c r="B362" s="18" t="s">
        <v>90</v>
      </c>
      <c r="C362" s="18">
        <f t="shared" si="15"/>
        <v>4</v>
      </c>
      <c r="D362" s="7">
        <v>2015</v>
      </c>
      <c r="E362" s="7">
        <v>1</v>
      </c>
      <c r="F362" s="18" t="s">
        <v>88</v>
      </c>
      <c r="G362" s="7">
        <f t="shared" si="16"/>
        <v>2018</v>
      </c>
      <c r="H362" s="7">
        <f t="shared" si="17"/>
        <v>12</v>
      </c>
    </row>
    <row r="363" spans="1:8">
      <c r="A363" s="49">
        <v>43462</v>
      </c>
      <c r="B363" s="18" t="s">
        <v>90</v>
      </c>
      <c r="C363" s="18">
        <f t="shared" si="15"/>
        <v>5</v>
      </c>
      <c r="D363" s="7">
        <v>2015</v>
      </c>
      <c r="E363" s="7">
        <v>1</v>
      </c>
      <c r="F363" s="18" t="s">
        <v>88</v>
      </c>
      <c r="G363" s="7">
        <f t="shared" si="16"/>
        <v>2018</v>
      </c>
      <c r="H363" s="7">
        <f t="shared" si="17"/>
        <v>12</v>
      </c>
    </row>
    <row r="364" spans="1:8">
      <c r="A364" s="49">
        <v>43463</v>
      </c>
      <c r="B364" s="18" t="s">
        <v>89</v>
      </c>
      <c r="C364" s="18">
        <f t="shared" si="15"/>
        <v>6</v>
      </c>
      <c r="D364" s="7">
        <v>2015</v>
      </c>
      <c r="E364" s="7">
        <v>1</v>
      </c>
      <c r="F364" s="18" t="s">
        <v>88</v>
      </c>
      <c r="G364" s="7">
        <f t="shared" si="16"/>
        <v>2018</v>
      </c>
      <c r="H364" s="7">
        <f t="shared" si="17"/>
        <v>12</v>
      </c>
    </row>
    <row r="365" spans="1:8">
      <c r="A365" s="49">
        <v>43464</v>
      </c>
      <c r="B365" s="18" t="s">
        <v>89</v>
      </c>
      <c r="C365" s="18">
        <f t="shared" si="15"/>
        <v>7</v>
      </c>
      <c r="D365" s="7">
        <v>2015</v>
      </c>
      <c r="E365" s="7">
        <v>1</v>
      </c>
      <c r="F365" s="18" t="s">
        <v>88</v>
      </c>
      <c r="G365" s="7">
        <f t="shared" si="16"/>
        <v>2018</v>
      </c>
      <c r="H365" s="7">
        <f t="shared" si="17"/>
        <v>12</v>
      </c>
    </row>
    <row r="366" spans="1:8">
      <c r="A366" s="49">
        <v>43465</v>
      </c>
      <c r="B366" s="18" t="s">
        <v>89</v>
      </c>
      <c r="C366" s="18">
        <f t="shared" si="15"/>
        <v>1</v>
      </c>
      <c r="D366" s="7">
        <v>2015</v>
      </c>
      <c r="E366" s="7">
        <v>1</v>
      </c>
      <c r="F366" s="18" t="s">
        <v>88</v>
      </c>
      <c r="G366" s="7">
        <f t="shared" si="16"/>
        <v>2018</v>
      </c>
      <c r="H366" s="7">
        <f t="shared" si="17"/>
        <v>12</v>
      </c>
    </row>
  </sheetData>
  <autoFilter ref="A1:H366" xr:uid="{00000000-0009-0000-0000-000004000000}"/>
  <phoneticPr fontId="2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66"/>
  <sheetViews>
    <sheetView workbookViewId="0">
      <pane ySplit="1" topLeftCell="A2" activePane="bottomLeft" state="frozen"/>
      <selection pane="bottomLeft" activeCell="B366" sqref="B366"/>
    </sheetView>
  </sheetViews>
  <sheetFormatPr defaultColWidth="9" defaultRowHeight="15.6"/>
  <cols>
    <col min="1" max="1" width="12.5" style="7" customWidth="1"/>
    <col min="2" max="2" width="14.19921875" style="18" customWidth="1"/>
    <col min="3" max="3" width="10.09765625" style="7" customWidth="1"/>
    <col min="4" max="5" width="14.3984375" style="7" customWidth="1"/>
    <col min="6" max="6" width="12.09765625" style="18" customWidth="1"/>
    <col min="7" max="8" width="9.09765625" style="7" customWidth="1"/>
    <col min="9" max="16384" width="9" style="7"/>
  </cols>
  <sheetData>
    <row r="1" spans="1:8">
      <c r="A1" s="48" t="s">
        <v>79</v>
      </c>
      <c r="B1" s="48" t="s">
        <v>80</v>
      </c>
      <c r="C1" s="48" t="s">
        <v>81</v>
      </c>
      <c r="D1" s="48" t="s">
        <v>82</v>
      </c>
      <c r="E1" s="48" t="s">
        <v>83</v>
      </c>
      <c r="F1" s="48" t="s">
        <v>84</v>
      </c>
      <c r="G1" s="48" t="s">
        <v>85</v>
      </c>
      <c r="H1" s="48" t="s">
        <v>63</v>
      </c>
    </row>
    <row r="2" spans="1:8">
      <c r="A2" s="49">
        <v>43466</v>
      </c>
      <c r="B2" s="18" t="s">
        <v>87</v>
      </c>
      <c r="C2" s="18">
        <f t="shared" ref="C2:C65" si="0">WEEKDAY(A2,2)</f>
        <v>2</v>
      </c>
      <c r="D2" s="7">
        <v>2019</v>
      </c>
      <c r="E2" s="7">
        <v>1</v>
      </c>
      <c r="F2" s="18" t="s">
        <v>88</v>
      </c>
      <c r="G2" s="7">
        <f t="shared" ref="G2:G65" si="1">YEAR(A2)</f>
        <v>2019</v>
      </c>
      <c r="H2" s="7">
        <f t="shared" ref="H2:H65" si="2">MONTH(A2)</f>
        <v>1</v>
      </c>
    </row>
    <row r="3" spans="1:8">
      <c r="A3" s="49">
        <v>43467</v>
      </c>
      <c r="B3" s="18" t="s">
        <v>90</v>
      </c>
      <c r="C3" s="18">
        <f t="shared" si="0"/>
        <v>3</v>
      </c>
      <c r="D3" s="7">
        <v>2019</v>
      </c>
      <c r="E3" s="7">
        <v>1</v>
      </c>
      <c r="F3" s="18" t="s">
        <v>88</v>
      </c>
      <c r="G3" s="7">
        <f t="shared" si="1"/>
        <v>2019</v>
      </c>
      <c r="H3" s="7">
        <f t="shared" si="2"/>
        <v>1</v>
      </c>
    </row>
    <row r="4" spans="1:8">
      <c r="A4" s="49">
        <v>43468</v>
      </c>
      <c r="B4" s="18" t="s">
        <v>90</v>
      </c>
      <c r="C4" s="18">
        <f t="shared" si="0"/>
        <v>4</v>
      </c>
      <c r="D4" s="7">
        <v>2019</v>
      </c>
      <c r="E4" s="7">
        <v>1</v>
      </c>
      <c r="F4" s="18" t="s">
        <v>88</v>
      </c>
      <c r="G4" s="7">
        <f t="shared" si="1"/>
        <v>2019</v>
      </c>
      <c r="H4" s="7">
        <f t="shared" si="2"/>
        <v>1</v>
      </c>
    </row>
    <row r="5" spans="1:8">
      <c r="A5" s="49">
        <v>43469</v>
      </c>
      <c r="B5" s="18" t="s">
        <v>89</v>
      </c>
      <c r="C5" s="18">
        <f t="shared" si="0"/>
        <v>5</v>
      </c>
      <c r="D5" s="7">
        <v>2019</v>
      </c>
      <c r="E5" s="7">
        <v>1</v>
      </c>
      <c r="F5" s="18" t="s">
        <v>88</v>
      </c>
      <c r="G5" s="7">
        <f t="shared" si="1"/>
        <v>2019</v>
      </c>
      <c r="H5" s="7">
        <f t="shared" si="2"/>
        <v>1</v>
      </c>
    </row>
    <row r="6" spans="1:8">
      <c r="A6" s="49">
        <v>43470</v>
      </c>
      <c r="B6" s="18" t="s">
        <v>89</v>
      </c>
      <c r="C6" s="18">
        <f t="shared" si="0"/>
        <v>6</v>
      </c>
      <c r="D6" s="7">
        <v>2019</v>
      </c>
      <c r="E6" s="7">
        <v>1</v>
      </c>
      <c r="F6" s="18" t="s">
        <v>88</v>
      </c>
      <c r="G6" s="7">
        <f t="shared" si="1"/>
        <v>2019</v>
      </c>
      <c r="H6" s="7">
        <f t="shared" si="2"/>
        <v>1</v>
      </c>
    </row>
    <row r="7" spans="1:8">
      <c r="A7" s="49">
        <v>43471</v>
      </c>
      <c r="B7" s="18" t="s">
        <v>89</v>
      </c>
      <c r="C7" s="18">
        <f t="shared" si="0"/>
        <v>7</v>
      </c>
      <c r="D7" s="7">
        <v>2019</v>
      </c>
      <c r="E7" s="7">
        <v>1</v>
      </c>
      <c r="F7" s="18" t="s">
        <v>88</v>
      </c>
      <c r="G7" s="7">
        <f t="shared" si="1"/>
        <v>2019</v>
      </c>
      <c r="H7" s="7">
        <f t="shared" si="2"/>
        <v>1</v>
      </c>
    </row>
    <row r="8" spans="1:8">
      <c r="A8" s="49">
        <v>43472</v>
      </c>
      <c r="B8" s="18" t="s">
        <v>89</v>
      </c>
      <c r="C8" s="18">
        <f t="shared" si="0"/>
        <v>1</v>
      </c>
      <c r="D8" s="7">
        <v>2019</v>
      </c>
      <c r="E8" s="7">
        <v>1</v>
      </c>
      <c r="F8" s="18" t="s">
        <v>88</v>
      </c>
      <c r="G8" s="7">
        <f t="shared" si="1"/>
        <v>2019</v>
      </c>
      <c r="H8" s="7">
        <f t="shared" si="2"/>
        <v>1</v>
      </c>
    </row>
    <row r="9" spans="1:8">
      <c r="A9" s="49">
        <v>43473</v>
      </c>
      <c r="B9" s="18" t="s">
        <v>89</v>
      </c>
      <c r="C9" s="18">
        <f t="shared" si="0"/>
        <v>2</v>
      </c>
      <c r="D9" s="7">
        <v>2019</v>
      </c>
      <c r="E9" s="7">
        <v>1</v>
      </c>
      <c r="F9" s="18" t="s">
        <v>88</v>
      </c>
      <c r="G9" s="7">
        <f t="shared" si="1"/>
        <v>2019</v>
      </c>
      <c r="H9" s="7">
        <f t="shared" si="2"/>
        <v>1</v>
      </c>
    </row>
    <row r="10" spans="1:8">
      <c r="A10" s="49">
        <v>43474</v>
      </c>
      <c r="B10" s="18" t="s">
        <v>89</v>
      </c>
      <c r="C10" s="18">
        <f t="shared" si="0"/>
        <v>3</v>
      </c>
      <c r="D10" s="7">
        <v>2019</v>
      </c>
      <c r="E10" s="7">
        <v>1</v>
      </c>
      <c r="F10" s="18" t="s">
        <v>88</v>
      </c>
      <c r="G10" s="7">
        <f t="shared" si="1"/>
        <v>2019</v>
      </c>
      <c r="H10" s="7">
        <f t="shared" si="2"/>
        <v>1</v>
      </c>
    </row>
    <row r="11" spans="1:8">
      <c r="A11" s="49">
        <v>43475</v>
      </c>
      <c r="B11" s="18" t="s">
        <v>90</v>
      </c>
      <c r="C11" s="18">
        <f t="shared" si="0"/>
        <v>4</v>
      </c>
      <c r="D11" s="7">
        <v>2019</v>
      </c>
      <c r="E11" s="7">
        <v>1</v>
      </c>
      <c r="F11" s="18" t="s">
        <v>88</v>
      </c>
      <c r="G11" s="7">
        <f t="shared" si="1"/>
        <v>2019</v>
      </c>
      <c r="H11" s="7">
        <f t="shared" si="2"/>
        <v>1</v>
      </c>
    </row>
    <row r="12" spans="1:8">
      <c r="A12" s="49">
        <v>43476</v>
      </c>
      <c r="B12" s="18" t="s">
        <v>90</v>
      </c>
      <c r="C12" s="18">
        <f t="shared" si="0"/>
        <v>5</v>
      </c>
      <c r="D12" s="7">
        <v>2019</v>
      </c>
      <c r="E12" s="7">
        <v>1</v>
      </c>
      <c r="F12" s="18" t="s">
        <v>88</v>
      </c>
      <c r="G12" s="7">
        <f t="shared" si="1"/>
        <v>2019</v>
      </c>
      <c r="H12" s="7">
        <f t="shared" si="2"/>
        <v>1</v>
      </c>
    </row>
    <row r="13" spans="1:8">
      <c r="A13" s="49">
        <v>43477</v>
      </c>
      <c r="B13" s="18" t="s">
        <v>89</v>
      </c>
      <c r="C13" s="18">
        <f t="shared" si="0"/>
        <v>6</v>
      </c>
      <c r="D13" s="7">
        <v>2019</v>
      </c>
      <c r="E13" s="7">
        <v>1</v>
      </c>
      <c r="F13" s="18" t="s">
        <v>88</v>
      </c>
      <c r="G13" s="7">
        <f t="shared" si="1"/>
        <v>2019</v>
      </c>
      <c r="H13" s="7">
        <f t="shared" si="2"/>
        <v>1</v>
      </c>
    </row>
    <row r="14" spans="1:8">
      <c r="A14" s="49">
        <v>43478</v>
      </c>
      <c r="B14" s="18" t="s">
        <v>89</v>
      </c>
      <c r="C14" s="18">
        <f t="shared" si="0"/>
        <v>7</v>
      </c>
      <c r="D14" s="7">
        <v>2019</v>
      </c>
      <c r="E14" s="7">
        <v>1</v>
      </c>
      <c r="F14" s="18" t="s">
        <v>88</v>
      </c>
      <c r="G14" s="7">
        <f t="shared" si="1"/>
        <v>2019</v>
      </c>
      <c r="H14" s="7">
        <f t="shared" si="2"/>
        <v>1</v>
      </c>
    </row>
    <row r="15" spans="1:8">
      <c r="A15" s="49">
        <v>43479</v>
      </c>
      <c r="B15" s="18" t="s">
        <v>89</v>
      </c>
      <c r="C15" s="18">
        <f t="shared" si="0"/>
        <v>1</v>
      </c>
      <c r="D15" s="7">
        <v>2019</v>
      </c>
      <c r="E15" s="7">
        <v>1</v>
      </c>
      <c r="F15" s="18" t="s">
        <v>88</v>
      </c>
      <c r="G15" s="7">
        <f t="shared" si="1"/>
        <v>2019</v>
      </c>
      <c r="H15" s="7">
        <f t="shared" si="2"/>
        <v>1</v>
      </c>
    </row>
    <row r="16" spans="1:8">
      <c r="A16" s="49">
        <v>43480</v>
      </c>
      <c r="B16" s="18" t="s">
        <v>89</v>
      </c>
      <c r="C16" s="18">
        <f t="shared" si="0"/>
        <v>2</v>
      </c>
      <c r="D16" s="7">
        <v>2019</v>
      </c>
      <c r="E16" s="7">
        <v>1</v>
      </c>
      <c r="F16" s="18" t="s">
        <v>88</v>
      </c>
      <c r="G16" s="7">
        <f t="shared" si="1"/>
        <v>2019</v>
      </c>
      <c r="H16" s="7">
        <f t="shared" si="2"/>
        <v>1</v>
      </c>
    </row>
    <row r="17" spans="1:8">
      <c r="A17" s="49">
        <v>43481</v>
      </c>
      <c r="B17" s="18" t="s">
        <v>89</v>
      </c>
      <c r="C17" s="18">
        <f t="shared" si="0"/>
        <v>3</v>
      </c>
      <c r="D17" s="7">
        <v>2019</v>
      </c>
      <c r="E17" s="7">
        <v>1</v>
      </c>
      <c r="F17" s="18" t="s">
        <v>88</v>
      </c>
      <c r="G17" s="7">
        <f t="shared" si="1"/>
        <v>2019</v>
      </c>
      <c r="H17" s="7">
        <f t="shared" si="2"/>
        <v>1</v>
      </c>
    </row>
    <row r="18" spans="1:8">
      <c r="A18" s="49">
        <v>43482</v>
      </c>
      <c r="B18" s="18" t="s">
        <v>90</v>
      </c>
      <c r="C18" s="18">
        <f t="shared" si="0"/>
        <v>4</v>
      </c>
      <c r="D18" s="7">
        <v>2019</v>
      </c>
      <c r="E18" s="7">
        <v>1</v>
      </c>
      <c r="F18" s="18" t="s">
        <v>88</v>
      </c>
      <c r="G18" s="7">
        <f t="shared" si="1"/>
        <v>2019</v>
      </c>
      <c r="H18" s="7">
        <f t="shared" si="2"/>
        <v>1</v>
      </c>
    </row>
    <row r="19" spans="1:8">
      <c r="A19" s="49">
        <v>43483</v>
      </c>
      <c r="B19" s="18" t="s">
        <v>90</v>
      </c>
      <c r="C19" s="18">
        <f t="shared" si="0"/>
        <v>5</v>
      </c>
      <c r="D19" s="7">
        <v>2019</v>
      </c>
      <c r="E19" s="7">
        <v>1</v>
      </c>
      <c r="F19" s="18" t="s">
        <v>88</v>
      </c>
      <c r="G19" s="7">
        <f t="shared" si="1"/>
        <v>2019</v>
      </c>
      <c r="H19" s="7">
        <f t="shared" si="2"/>
        <v>1</v>
      </c>
    </row>
    <row r="20" spans="1:8">
      <c r="A20" s="49">
        <v>43484</v>
      </c>
      <c r="B20" s="18" t="s">
        <v>89</v>
      </c>
      <c r="C20" s="18">
        <f t="shared" si="0"/>
        <v>6</v>
      </c>
      <c r="D20" s="7">
        <v>2019</v>
      </c>
      <c r="E20" s="7">
        <v>1</v>
      </c>
      <c r="F20" s="18" t="s">
        <v>88</v>
      </c>
      <c r="G20" s="7">
        <f t="shared" si="1"/>
        <v>2019</v>
      </c>
      <c r="H20" s="7">
        <f t="shared" si="2"/>
        <v>1</v>
      </c>
    </row>
    <row r="21" spans="1:8">
      <c r="A21" s="49">
        <v>43485</v>
      </c>
      <c r="B21" s="18" t="s">
        <v>89</v>
      </c>
      <c r="C21" s="18">
        <f t="shared" si="0"/>
        <v>7</v>
      </c>
      <c r="D21" s="7">
        <v>2019</v>
      </c>
      <c r="E21" s="7">
        <v>1</v>
      </c>
      <c r="F21" s="18" t="s">
        <v>88</v>
      </c>
      <c r="G21" s="7">
        <f t="shared" si="1"/>
        <v>2019</v>
      </c>
      <c r="H21" s="7">
        <f t="shared" si="2"/>
        <v>1</v>
      </c>
    </row>
    <row r="22" spans="1:8">
      <c r="A22" s="49">
        <v>43486</v>
      </c>
      <c r="B22" s="18" t="s">
        <v>89</v>
      </c>
      <c r="C22" s="18">
        <f t="shared" si="0"/>
        <v>1</v>
      </c>
      <c r="D22" s="7">
        <v>2019</v>
      </c>
      <c r="E22" s="7">
        <v>1</v>
      </c>
      <c r="F22" s="18" t="s">
        <v>88</v>
      </c>
      <c r="G22" s="7">
        <f t="shared" si="1"/>
        <v>2019</v>
      </c>
      <c r="H22" s="7">
        <f t="shared" si="2"/>
        <v>1</v>
      </c>
    </row>
    <row r="23" spans="1:8">
      <c r="A23" s="49">
        <v>43487</v>
      </c>
      <c r="B23" s="18" t="s">
        <v>89</v>
      </c>
      <c r="C23" s="18">
        <f t="shared" si="0"/>
        <v>2</v>
      </c>
      <c r="D23" s="7">
        <v>2019</v>
      </c>
      <c r="E23" s="7">
        <v>1</v>
      </c>
      <c r="F23" s="18" t="s">
        <v>88</v>
      </c>
      <c r="G23" s="7">
        <f t="shared" si="1"/>
        <v>2019</v>
      </c>
      <c r="H23" s="7">
        <f t="shared" si="2"/>
        <v>1</v>
      </c>
    </row>
    <row r="24" spans="1:8">
      <c r="A24" s="49">
        <v>43488</v>
      </c>
      <c r="B24" s="18" t="s">
        <v>89</v>
      </c>
      <c r="C24" s="18">
        <f t="shared" si="0"/>
        <v>3</v>
      </c>
      <c r="D24" s="7">
        <v>2019</v>
      </c>
      <c r="E24" s="7">
        <v>1</v>
      </c>
      <c r="F24" s="18" t="s">
        <v>88</v>
      </c>
      <c r="G24" s="7">
        <f t="shared" si="1"/>
        <v>2019</v>
      </c>
      <c r="H24" s="7">
        <f t="shared" si="2"/>
        <v>1</v>
      </c>
    </row>
    <row r="25" spans="1:8">
      <c r="A25" s="49">
        <v>43489</v>
      </c>
      <c r="B25" s="18" t="s">
        <v>90</v>
      </c>
      <c r="C25" s="18">
        <f t="shared" si="0"/>
        <v>4</v>
      </c>
      <c r="D25" s="7">
        <v>2019</v>
      </c>
      <c r="E25" s="7">
        <v>1</v>
      </c>
      <c r="F25" s="18" t="s">
        <v>88</v>
      </c>
      <c r="G25" s="7">
        <f t="shared" si="1"/>
        <v>2019</v>
      </c>
      <c r="H25" s="7">
        <f t="shared" si="2"/>
        <v>1</v>
      </c>
    </row>
    <row r="26" spans="1:8">
      <c r="A26" s="49">
        <v>43490</v>
      </c>
      <c r="B26" s="18" t="s">
        <v>90</v>
      </c>
      <c r="C26" s="18">
        <f t="shared" si="0"/>
        <v>5</v>
      </c>
      <c r="D26" s="7">
        <v>2019</v>
      </c>
      <c r="E26" s="7">
        <v>1</v>
      </c>
      <c r="F26" s="18" t="s">
        <v>88</v>
      </c>
      <c r="G26" s="7">
        <f t="shared" si="1"/>
        <v>2019</v>
      </c>
      <c r="H26" s="7">
        <f t="shared" si="2"/>
        <v>1</v>
      </c>
    </row>
    <row r="27" spans="1:8">
      <c r="A27" s="49">
        <v>43491</v>
      </c>
      <c r="B27" s="18" t="s">
        <v>89</v>
      </c>
      <c r="C27" s="18">
        <f t="shared" si="0"/>
        <v>6</v>
      </c>
      <c r="D27" s="7">
        <v>2019</v>
      </c>
      <c r="E27" s="7">
        <v>1</v>
      </c>
      <c r="F27" s="18" t="s">
        <v>94</v>
      </c>
      <c r="G27" s="7">
        <f t="shared" si="1"/>
        <v>2019</v>
      </c>
      <c r="H27" s="7">
        <f t="shared" si="2"/>
        <v>1</v>
      </c>
    </row>
    <row r="28" spans="1:8">
      <c r="A28" s="49">
        <v>43492</v>
      </c>
      <c r="B28" s="18" t="s">
        <v>89</v>
      </c>
      <c r="C28" s="18">
        <f t="shared" si="0"/>
        <v>7</v>
      </c>
      <c r="D28" s="7">
        <v>2019</v>
      </c>
      <c r="E28" s="7">
        <v>2</v>
      </c>
      <c r="F28" s="18" t="s">
        <v>88</v>
      </c>
      <c r="G28" s="7">
        <f t="shared" si="1"/>
        <v>2019</v>
      </c>
      <c r="H28" s="7">
        <f t="shared" si="2"/>
        <v>1</v>
      </c>
    </row>
    <row r="29" spans="1:8">
      <c r="A29" s="49">
        <v>43493</v>
      </c>
      <c r="B29" s="18" t="s">
        <v>89</v>
      </c>
      <c r="C29" s="18">
        <f t="shared" si="0"/>
        <v>1</v>
      </c>
      <c r="D29" s="7">
        <v>2019</v>
      </c>
      <c r="E29" s="7">
        <v>2</v>
      </c>
      <c r="F29" s="18" t="s">
        <v>88</v>
      </c>
      <c r="G29" s="7">
        <f t="shared" si="1"/>
        <v>2019</v>
      </c>
      <c r="H29" s="7">
        <f t="shared" si="2"/>
        <v>1</v>
      </c>
    </row>
    <row r="30" spans="1:8">
      <c r="A30" s="49">
        <v>43494</v>
      </c>
      <c r="B30" s="18" t="s">
        <v>89</v>
      </c>
      <c r="C30" s="18">
        <f t="shared" si="0"/>
        <v>2</v>
      </c>
      <c r="D30" s="7">
        <v>2019</v>
      </c>
      <c r="E30" s="7">
        <v>2</v>
      </c>
      <c r="F30" s="18" t="s">
        <v>88</v>
      </c>
      <c r="G30" s="7">
        <f t="shared" si="1"/>
        <v>2019</v>
      </c>
      <c r="H30" s="7">
        <f t="shared" si="2"/>
        <v>1</v>
      </c>
    </row>
    <row r="31" spans="1:8">
      <c r="A31" s="49">
        <v>43495</v>
      </c>
      <c r="B31" s="18" t="s">
        <v>89</v>
      </c>
      <c r="C31" s="18">
        <f t="shared" si="0"/>
        <v>3</v>
      </c>
      <c r="D31" s="7">
        <v>2019</v>
      </c>
      <c r="E31" s="7">
        <v>2</v>
      </c>
      <c r="F31" s="18" t="s">
        <v>88</v>
      </c>
      <c r="G31" s="7">
        <f t="shared" si="1"/>
        <v>2019</v>
      </c>
      <c r="H31" s="7">
        <f t="shared" si="2"/>
        <v>1</v>
      </c>
    </row>
    <row r="32" spans="1:8">
      <c r="A32" s="49">
        <v>43496</v>
      </c>
      <c r="B32" s="18" t="s">
        <v>90</v>
      </c>
      <c r="C32" s="18">
        <f t="shared" si="0"/>
        <v>4</v>
      </c>
      <c r="D32" s="7">
        <v>2019</v>
      </c>
      <c r="E32" s="7">
        <v>2</v>
      </c>
      <c r="F32" s="18" t="s">
        <v>88</v>
      </c>
      <c r="G32" s="7">
        <f t="shared" si="1"/>
        <v>2019</v>
      </c>
      <c r="H32" s="7">
        <f t="shared" si="2"/>
        <v>1</v>
      </c>
    </row>
    <row r="33" spans="1:8">
      <c r="A33" s="49">
        <v>43497</v>
      </c>
      <c r="B33" s="18" t="s">
        <v>90</v>
      </c>
      <c r="C33" s="18">
        <f t="shared" si="0"/>
        <v>5</v>
      </c>
      <c r="D33" s="7">
        <v>2019</v>
      </c>
      <c r="E33" s="7">
        <v>2</v>
      </c>
      <c r="F33" s="18" t="s">
        <v>88</v>
      </c>
      <c r="G33" s="7">
        <f t="shared" si="1"/>
        <v>2019</v>
      </c>
      <c r="H33" s="7">
        <f t="shared" si="2"/>
        <v>2</v>
      </c>
    </row>
    <row r="34" spans="1:8">
      <c r="A34" s="49">
        <v>43498</v>
      </c>
      <c r="B34" s="18" t="s">
        <v>89</v>
      </c>
      <c r="C34" s="18">
        <f t="shared" si="0"/>
        <v>6</v>
      </c>
      <c r="D34" s="7">
        <v>2019</v>
      </c>
      <c r="E34" s="7">
        <v>2</v>
      </c>
      <c r="F34" s="18" t="s">
        <v>88</v>
      </c>
      <c r="G34" s="7">
        <f t="shared" si="1"/>
        <v>2019</v>
      </c>
      <c r="H34" s="7">
        <f t="shared" si="2"/>
        <v>2</v>
      </c>
    </row>
    <row r="35" spans="1:8">
      <c r="A35" s="49">
        <v>43499</v>
      </c>
      <c r="B35" s="18" t="s">
        <v>89</v>
      </c>
      <c r="C35" s="18">
        <f t="shared" si="0"/>
        <v>7</v>
      </c>
      <c r="D35" s="7">
        <v>2019</v>
      </c>
      <c r="E35" s="7">
        <v>2</v>
      </c>
      <c r="F35" s="18" t="s">
        <v>88</v>
      </c>
      <c r="G35" s="7">
        <f t="shared" si="1"/>
        <v>2019</v>
      </c>
      <c r="H35" s="7">
        <f t="shared" si="2"/>
        <v>2</v>
      </c>
    </row>
    <row r="36" spans="1:8">
      <c r="A36" s="49">
        <v>43500</v>
      </c>
      <c r="B36" s="18" t="s">
        <v>89</v>
      </c>
      <c r="C36" s="18">
        <f t="shared" si="0"/>
        <v>1</v>
      </c>
      <c r="D36" s="7">
        <v>2019</v>
      </c>
      <c r="E36" s="7">
        <v>2</v>
      </c>
      <c r="F36" s="18" t="s">
        <v>88</v>
      </c>
      <c r="G36" s="7">
        <f t="shared" si="1"/>
        <v>2019</v>
      </c>
      <c r="H36" s="7">
        <f t="shared" si="2"/>
        <v>2</v>
      </c>
    </row>
    <row r="37" spans="1:8">
      <c r="A37" s="49">
        <v>43501</v>
      </c>
      <c r="B37" s="18" t="s">
        <v>89</v>
      </c>
      <c r="C37" s="18">
        <f t="shared" si="0"/>
        <v>2</v>
      </c>
      <c r="D37" s="7">
        <v>2019</v>
      </c>
      <c r="E37" s="7">
        <v>2</v>
      </c>
      <c r="F37" s="18" t="s">
        <v>88</v>
      </c>
      <c r="G37" s="7">
        <f t="shared" si="1"/>
        <v>2019</v>
      </c>
      <c r="H37" s="7">
        <f t="shared" si="2"/>
        <v>2</v>
      </c>
    </row>
    <row r="38" spans="1:8">
      <c r="A38" s="49">
        <v>43502</v>
      </c>
      <c r="B38" s="18" t="s">
        <v>89</v>
      </c>
      <c r="C38" s="18">
        <f t="shared" si="0"/>
        <v>3</v>
      </c>
      <c r="D38" s="7">
        <v>2019</v>
      </c>
      <c r="E38" s="7">
        <v>2</v>
      </c>
      <c r="F38" s="18" t="s">
        <v>88</v>
      </c>
      <c r="G38" s="7">
        <f t="shared" si="1"/>
        <v>2019</v>
      </c>
      <c r="H38" s="7">
        <f t="shared" si="2"/>
        <v>2</v>
      </c>
    </row>
    <row r="39" spans="1:8">
      <c r="A39" s="49">
        <v>43503</v>
      </c>
      <c r="B39" s="18" t="s">
        <v>90</v>
      </c>
      <c r="C39" s="18">
        <f t="shared" si="0"/>
        <v>4</v>
      </c>
      <c r="D39" s="7">
        <v>2019</v>
      </c>
      <c r="E39" s="7">
        <v>2</v>
      </c>
      <c r="F39" s="18" t="s">
        <v>88</v>
      </c>
      <c r="G39" s="7">
        <f t="shared" si="1"/>
        <v>2019</v>
      </c>
      <c r="H39" s="7">
        <f t="shared" si="2"/>
        <v>2</v>
      </c>
    </row>
    <row r="40" spans="1:8">
      <c r="A40" s="49">
        <v>43504</v>
      </c>
      <c r="B40" s="18" t="s">
        <v>90</v>
      </c>
      <c r="C40" s="18">
        <f t="shared" si="0"/>
        <v>5</v>
      </c>
      <c r="D40" s="7">
        <v>2019</v>
      </c>
      <c r="E40" s="7">
        <v>2</v>
      </c>
      <c r="F40" s="18" t="s">
        <v>88</v>
      </c>
      <c r="G40" s="7">
        <f t="shared" si="1"/>
        <v>2019</v>
      </c>
      <c r="H40" s="7">
        <f t="shared" si="2"/>
        <v>2</v>
      </c>
    </row>
    <row r="41" spans="1:8">
      <c r="A41" s="49">
        <v>43505</v>
      </c>
      <c r="B41" s="18" t="s">
        <v>89</v>
      </c>
      <c r="C41" s="18">
        <f t="shared" si="0"/>
        <v>6</v>
      </c>
      <c r="D41" s="7">
        <v>2019</v>
      </c>
      <c r="E41" s="7">
        <v>2</v>
      </c>
      <c r="F41" s="18" t="s">
        <v>88</v>
      </c>
      <c r="G41" s="7">
        <f t="shared" si="1"/>
        <v>2019</v>
      </c>
      <c r="H41" s="7">
        <f t="shared" si="2"/>
        <v>2</v>
      </c>
    </row>
    <row r="42" spans="1:8">
      <c r="A42" s="49">
        <v>43506</v>
      </c>
      <c r="B42" s="18" t="s">
        <v>89</v>
      </c>
      <c r="C42" s="18">
        <f t="shared" si="0"/>
        <v>7</v>
      </c>
      <c r="D42" s="7">
        <v>2019</v>
      </c>
      <c r="E42" s="7">
        <v>2</v>
      </c>
      <c r="F42" s="18" t="s">
        <v>88</v>
      </c>
      <c r="G42" s="7">
        <f t="shared" si="1"/>
        <v>2019</v>
      </c>
      <c r="H42" s="7">
        <f t="shared" si="2"/>
        <v>2</v>
      </c>
    </row>
    <row r="43" spans="1:8">
      <c r="A43" s="49">
        <v>43507</v>
      </c>
      <c r="B43" s="18" t="s">
        <v>89</v>
      </c>
      <c r="C43" s="18">
        <f t="shared" si="0"/>
        <v>1</v>
      </c>
      <c r="D43" s="7">
        <v>2019</v>
      </c>
      <c r="E43" s="7">
        <v>2</v>
      </c>
      <c r="F43" s="18" t="s">
        <v>88</v>
      </c>
      <c r="G43" s="7">
        <f t="shared" si="1"/>
        <v>2019</v>
      </c>
      <c r="H43" s="7">
        <f t="shared" si="2"/>
        <v>2</v>
      </c>
    </row>
    <row r="44" spans="1:8">
      <c r="A44" s="49">
        <v>43508</v>
      </c>
      <c r="B44" s="18" t="s">
        <v>89</v>
      </c>
      <c r="C44" s="18">
        <f t="shared" si="0"/>
        <v>2</v>
      </c>
      <c r="D44" s="7">
        <v>2019</v>
      </c>
      <c r="E44" s="7">
        <v>2</v>
      </c>
      <c r="F44" s="18" t="s">
        <v>88</v>
      </c>
      <c r="G44" s="7">
        <f t="shared" si="1"/>
        <v>2019</v>
      </c>
      <c r="H44" s="7">
        <f t="shared" si="2"/>
        <v>2</v>
      </c>
    </row>
    <row r="45" spans="1:8">
      <c r="A45" s="49">
        <v>43509</v>
      </c>
      <c r="B45" s="18" t="s">
        <v>89</v>
      </c>
      <c r="C45" s="18">
        <f t="shared" si="0"/>
        <v>3</v>
      </c>
      <c r="D45" s="7">
        <v>2019</v>
      </c>
      <c r="E45" s="7">
        <v>2</v>
      </c>
      <c r="F45" s="18" t="s">
        <v>88</v>
      </c>
      <c r="G45" s="7">
        <f t="shared" si="1"/>
        <v>2019</v>
      </c>
      <c r="H45" s="7">
        <f t="shared" si="2"/>
        <v>2</v>
      </c>
    </row>
    <row r="46" spans="1:8">
      <c r="A46" s="49">
        <v>43510</v>
      </c>
      <c r="B46" s="18" t="s">
        <v>90</v>
      </c>
      <c r="C46" s="18">
        <f t="shared" si="0"/>
        <v>4</v>
      </c>
      <c r="D46" s="7">
        <v>2019</v>
      </c>
      <c r="E46" s="7">
        <v>2</v>
      </c>
      <c r="F46" s="18" t="s">
        <v>88</v>
      </c>
      <c r="G46" s="7">
        <f t="shared" si="1"/>
        <v>2019</v>
      </c>
      <c r="H46" s="7">
        <f t="shared" si="2"/>
        <v>2</v>
      </c>
    </row>
    <row r="47" spans="1:8">
      <c r="A47" s="49">
        <v>43511</v>
      </c>
      <c r="B47" s="18" t="s">
        <v>89</v>
      </c>
      <c r="C47" s="18">
        <f t="shared" si="0"/>
        <v>5</v>
      </c>
      <c r="D47" s="7">
        <v>2019</v>
      </c>
      <c r="E47" s="7">
        <v>2</v>
      </c>
      <c r="F47" s="18" t="s">
        <v>88</v>
      </c>
      <c r="G47" s="7">
        <f t="shared" si="1"/>
        <v>2019</v>
      </c>
      <c r="H47" s="7">
        <f t="shared" si="2"/>
        <v>2</v>
      </c>
    </row>
    <row r="48" spans="1:8">
      <c r="A48" s="49">
        <v>43512</v>
      </c>
      <c r="B48" s="18" t="s">
        <v>89</v>
      </c>
      <c r="C48" s="18">
        <f t="shared" si="0"/>
        <v>6</v>
      </c>
      <c r="D48" s="7">
        <v>2020</v>
      </c>
      <c r="E48" s="7">
        <v>2</v>
      </c>
      <c r="F48" s="18" t="s">
        <v>88</v>
      </c>
      <c r="G48" s="7">
        <f t="shared" si="1"/>
        <v>2019</v>
      </c>
      <c r="H48" s="7">
        <f t="shared" si="2"/>
        <v>2</v>
      </c>
    </row>
    <row r="49" spans="1:8">
      <c r="A49" s="49">
        <v>43513</v>
      </c>
      <c r="B49" s="18" t="s">
        <v>89</v>
      </c>
      <c r="C49" s="18">
        <f t="shared" si="0"/>
        <v>7</v>
      </c>
      <c r="D49" s="7">
        <v>2019</v>
      </c>
      <c r="E49" s="7">
        <v>2</v>
      </c>
      <c r="F49" s="18" t="s">
        <v>94</v>
      </c>
      <c r="G49" s="7">
        <f t="shared" si="1"/>
        <v>2019</v>
      </c>
      <c r="H49" s="7">
        <f t="shared" si="2"/>
        <v>2</v>
      </c>
    </row>
    <row r="50" spans="1:8">
      <c r="A50" s="49">
        <v>43514</v>
      </c>
      <c r="B50" s="18" t="s">
        <v>87</v>
      </c>
      <c r="C50" s="18">
        <f t="shared" si="0"/>
        <v>1</v>
      </c>
      <c r="D50" s="7">
        <v>2019</v>
      </c>
      <c r="E50" s="7">
        <v>3</v>
      </c>
      <c r="F50" s="18" t="s">
        <v>88</v>
      </c>
      <c r="G50" s="7">
        <f t="shared" si="1"/>
        <v>2019</v>
      </c>
      <c r="H50" s="7">
        <f t="shared" si="2"/>
        <v>2</v>
      </c>
    </row>
    <row r="51" spans="1:8">
      <c r="A51" s="49">
        <v>43515</v>
      </c>
      <c r="B51" s="18" t="s">
        <v>87</v>
      </c>
      <c r="C51" s="18">
        <f t="shared" si="0"/>
        <v>2</v>
      </c>
      <c r="D51" s="7">
        <v>2019</v>
      </c>
      <c r="E51" s="7">
        <v>3</v>
      </c>
      <c r="F51" s="18" t="s">
        <v>88</v>
      </c>
      <c r="G51" s="7">
        <f t="shared" si="1"/>
        <v>2019</v>
      </c>
      <c r="H51" s="7">
        <f t="shared" si="2"/>
        <v>2</v>
      </c>
    </row>
    <row r="52" spans="1:8">
      <c r="A52" s="49">
        <v>43516</v>
      </c>
      <c r="B52" s="18" t="s">
        <v>87</v>
      </c>
      <c r="C52" s="18">
        <f t="shared" si="0"/>
        <v>3</v>
      </c>
      <c r="D52" s="7">
        <v>2019</v>
      </c>
      <c r="E52" s="7">
        <v>3</v>
      </c>
      <c r="F52" s="18" t="s">
        <v>88</v>
      </c>
      <c r="G52" s="7">
        <f t="shared" si="1"/>
        <v>2019</v>
      </c>
      <c r="H52" s="7">
        <f t="shared" si="2"/>
        <v>2</v>
      </c>
    </row>
    <row r="53" spans="1:8">
      <c r="A53" s="49">
        <v>43517</v>
      </c>
      <c r="B53" s="18" t="s">
        <v>90</v>
      </c>
      <c r="C53" s="18">
        <f t="shared" si="0"/>
        <v>4</v>
      </c>
      <c r="D53" s="7">
        <v>2019</v>
      </c>
      <c r="E53" s="7">
        <v>3</v>
      </c>
      <c r="F53" s="18" t="s">
        <v>88</v>
      </c>
      <c r="G53" s="7">
        <f t="shared" si="1"/>
        <v>2019</v>
      </c>
      <c r="H53" s="7">
        <f t="shared" si="2"/>
        <v>2</v>
      </c>
    </row>
    <row r="54" spans="1:8">
      <c r="A54" s="49">
        <v>43518</v>
      </c>
      <c r="B54" s="18" t="s">
        <v>90</v>
      </c>
      <c r="C54" s="18">
        <f t="shared" si="0"/>
        <v>5</v>
      </c>
      <c r="D54" s="7">
        <v>2019</v>
      </c>
      <c r="E54" s="7">
        <v>3</v>
      </c>
      <c r="F54" s="18" t="s">
        <v>88</v>
      </c>
      <c r="G54" s="7">
        <f t="shared" si="1"/>
        <v>2019</v>
      </c>
      <c r="H54" s="7">
        <f t="shared" si="2"/>
        <v>2</v>
      </c>
    </row>
    <row r="55" spans="1:8">
      <c r="A55" s="49">
        <v>43519</v>
      </c>
      <c r="B55" s="18" t="s">
        <v>90</v>
      </c>
      <c r="C55" s="18">
        <f t="shared" si="0"/>
        <v>6</v>
      </c>
      <c r="D55" s="7">
        <v>2019</v>
      </c>
      <c r="E55" s="7">
        <v>3</v>
      </c>
      <c r="F55" s="18" t="s">
        <v>88</v>
      </c>
      <c r="G55" s="7">
        <f t="shared" si="1"/>
        <v>2019</v>
      </c>
      <c r="H55" s="7">
        <f t="shared" si="2"/>
        <v>2</v>
      </c>
    </row>
    <row r="56" spans="1:8">
      <c r="A56" s="49">
        <v>43520</v>
      </c>
      <c r="B56" s="18" t="s">
        <v>90</v>
      </c>
      <c r="C56" s="18">
        <f t="shared" si="0"/>
        <v>7</v>
      </c>
      <c r="D56" s="7">
        <v>2019</v>
      </c>
      <c r="E56" s="7">
        <v>3</v>
      </c>
      <c r="F56" s="18" t="s">
        <v>88</v>
      </c>
      <c r="G56" s="7">
        <f t="shared" si="1"/>
        <v>2019</v>
      </c>
      <c r="H56" s="7">
        <f t="shared" si="2"/>
        <v>2</v>
      </c>
    </row>
    <row r="57" spans="1:8">
      <c r="A57" s="49">
        <v>43521</v>
      </c>
      <c r="B57" s="18" t="s">
        <v>89</v>
      </c>
      <c r="C57" s="18">
        <f t="shared" si="0"/>
        <v>1</v>
      </c>
      <c r="D57" s="7">
        <v>2019</v>
      </c>
      <c r="E57" s="7">
        <v>3</v>
      </c>
      <c r="F57" s="18" t="s">
        <v>88</v>
      </c>
      <c r="G57" s="7">
        <f t="shared" si="1"/>
        <v>2019</v>
      </c>
      <c r="H57" s="7">
        <f t="shared" si="2"/>
        <v>2</v>
      </c>
    </row>
    <row r="58" spans="1:8">
      <c r="A58" s="49">
        <v>43522</v>
      </c>
      <c r="B58" s="18" t="s">
        <v>89</v>
      </c>
      <c r="C58" s="18">
        <f t="shared" si="0"/>
        <v>2</v>
      </c>
      <c r="D58" s="7">
        <v>2019</v>
      </c>
      <c r="E58" s="7">
        <v>3</v>
      </c>
      <c r="F58" s="18" t="s">
        <v>88</v>
      </c>
      <c r="G58" s="7">
        <f t="shared" si="1"/>
        <v>2019</v>
      </c>
      <c r="H58" s="7">
        <f t="shared" si="2"/>
        <v>2</v>
      </c>
    </row>
    <row r="59" spans="1:8">
      <c r="A59" s="49">
        <v>43523</v>
      </c>
      <c r="B59" s="18" t="s">
        <v>89</v>
      </c>
      <c r="C59" s="18">
        <f t="shared" si="0"/>
        <v>3</v>
      </c>
      <c r="D59" s="7">
        <v>2019</v>
      </c>
      <c r="E59" s="7">
        <v>3</v>
      </c>
      <c r="F59" s="18" t="s">
        <v>88</v>
      </c>
      <c r="G59" s="7">
        <f t="shared" si="1"/>
        <v>2019</v>
      </c>
      <c r="H59" s="7">
        <f t="shared" si="2"/>
        <v>2</v>
      </c>
    </row>
    <row r="60" spans="1:8">
      <c r="A60" s="49">
        <v>43524</v>
      </c>
      <c r="B60" s="18" t="s">
        <v>89</v>
      </c>
      <c r="C60" s="18">
        <f t="shared" si="0"/>
        <v>4</v>
      </c>
      <c r="D60" s="7">
        <v>2019</v>
      </c>
      <c r="E60" s="7">
        <v>3</v>
      </c>
      <c r="F60" s="18" t="s">
        <v>88</v>
      </c>
      <c r="G60" s="7">
        <f t="shared" si="1"/>
        <v>2019</v>
      </c>
      <c r="H60" s="7">
        <f t="shared" si="2"/>
        <v>2</v>
      </c>
    </row>
    <row r="61" spans="1:8">
      <c r="A61" s="49">
        <v>43525</v>
      </c>
      <c r="B61" s="18" t="s">
        <v>90</v>
      </c>
      <c r="C61" s="18">
        <f t="shared" si="0"/>
        <v>5</v>
      </c>
      <c r="D61" s="7">
        <v>2019</v>
      </c>
      <c r="E61" s="7">
        <v>3</v>
      </c>
      <c r="F61" s="18" t="s">
        <v>88</v>
      </c>
      <c r="G61" s="7">
        <f t="shared" si="1"/>
        <v>2019</v>
      </c>
      <c r="H61" s="7">
        <f t="shared" si="2"/>
        <v>3</v>
      </c>
    </row>
    <row r="62" spans="1:8">
      <c r="A62" s="49">
        <v>43526</v>
      </c>
      <c r="B62" s="18" t="s">
        <v>89</v>
      </c>
      <c r="C62" s="18">
        <f t="shared" si="0"/>
        <v>6</v>
      </c>
      <c r="D62" s="7">
        <v>2019</v>
      </c>
      <c r="E62" s="7">
        <v>3</v>
      </c>
      <c r="F62" s="18" t="s">
        <v>88</v>
      </c>
      <c r="G62" s="7">
        <f t="shared" si="1"/>
        <v>2019</v>
      </c>
      <c r="H62" s="7">
        <f t="shared" si="2"/>
        <v>3</v>
      </c>
    </row>
    <row r="63" spans="1:8">
      <c r="A63" s="49">
        <v>43527</v>
      </c>
      <c r="B63" s="18" t="s">
        <v>89</v>
      </c>
      <c r="C63" s="18">
        <f t="shared" si="0"/>
        <v>7</v>
      </c>
      <c r="D63" s="7">
        <v>2019</v>
      </c>
      <c r="E63" s="7">
        <v>3</v>
      </c>
      <c r="F63" s="18" t="s">
        <v>88</v>
      </c>
      <c r="G63" s="7">
        <f t="shared" si="1"/>
        <v>2019</v>
      </c>
      <c r="H63" s="7">
        <f t="shared" si="2"/>
        <v>3</v>
      </c>
    </row>
    <row r="64" spans="1:8">
      <c r="A64" s="49">
        <v>43528</v>
      </c>
      <c r="B64" s="18" t="s">
        <v>89</v>
      </c>
      <c r="C64" s="18">
        <f t="shared" si="0"/>
        <v>1</v>
      </c>
      <c r="D64" s="7">
        <v>2019</v>
      </c>
      <c r="E64" s="7">
        <v>3</v>
      </c>
      <c r="F64" s="18" t="s">
        <v>88</v>
      </c>
      <c r="G64" s="7">
        <f t="shared" si="1"/>
        <v>2019</v>
      </c>
      <c r="H64" s="7">
        <f t="shared" si="2"/>
        <v>3</v>
      </c>
    </row>
    <row r="65" spans="1:8">
      <c r="A65" s="49">
        <v>43529</v>
      </c>
      <c r="B65" s="18" t="s">
        <v>89</v>
      </c>
      <c r="C65" s="18">
        <f t="shared" si="0"/>
        <v>2</v>
      </c>
      <c r="D65" s="7">
        <v>2019</v>
      </c>
      <c r="E65" s="7">
        <v>3</v>
      </c>
      <c r="F65" s="18" t="s">
        <v>88</v>
      </c>
      <c r="G65" s="7">
        <f t="shared" si="1"/>
        <v>2019</v>
      </c>
      <c r="H65" s="7">
        <f t="shared" si="2"/>
        <v>3</v>
      </c>
    </row>
    <row r="66" spans="1:8">
      <c r="A66" s="49">
        <v>43530</v>
      </c>
      <c r="B66" s="18" t="s">
        <v>89</v>
      </c>
      <c r="C66" s="18">
        <f t="shared" ref="C66:C129" si="3">WEEKDAY(A66,2)</f>
        <v>3</v>
      </c>
      <c r="D66" s="7">
        <v>2019</v>
      </c>
      <c r="E66" s="7">
        <v>3</v>
      </c>
      <c r="F66" s="18" t="s">
        <v>88</v>
      </c>
      <c r="G66" s="7">
        <f t="shared" ref="G66:G129" si="4">YEAR(A66)</f>
        <v>2019</v>
      </c>
      <c r="H66" s="7">
        <f t="shared" ref="H66:H129" si="5">MONTH(A66)</f>
        <v>3</v>
      </c>
    </row>
    <row r="67" spans="1:8">
      <c r="A67" s="49">
        <v>43531</v>
      </c>
      <c r="B67" s="18" t="s">
        <v>90</v>
      </c>
      <c r="C67" s="18">
        <f t="shared" si="3"/>
        <v>4</v>
      </c>
      <c r="D67" s="7">
        <v>2019</v>
      </c>
      <c r="E67" s="7">
        <v>3</v>
      </c>
      <c r="F67" s="18" t="s">
        <v>88</v>
      </c>
      <c r="G67" s="7">
        <f t="shared" si="4"/>
        <v>2019</v>
      </c>
      <c r="H67" s="7">
        <f t="shared" si="5"/>
        <v>3</v>
      </c>
    </row>
    <row r="68" spans="1:8">
      <c r="A68" s="49">
        <v>43532</v>
      </c>
      <c r="B68" s="18" t="s">
        <v>90</v>
      </c>
      <c r="C68" s="18">
        <f t="shared" si="3"/>
        <v>5</v>
      </c>
      <c r="D68" s="7">
        <v>2019</v>
      </c>
      <c r="E68" s="7">
        <v>3</v>
      </c>
      <c r="F68" s="18" t="s">
        <v>88</v>
      </c>
      <c r="G68" s="7">
        <f t="shared" si="4"/>
        <v>2019</v>
      </c>
      <c r="H68" s="7">
        <f t="shared" si="5"/>
        <v>3</v>
      </c>
    </row>
    <row r="69" spans="1:8">
      <c r="A69" s="49">
        <v>43533</v>
      </c>
      <c r="B69" s="18" t="s">
        <v>89</v>
      </c>
      <c r="C69" s="18">
        <f t="shared" si="3"/>
        <v>6</v>
      </c>
      <c r="D69" s="7">
        <v>2019</v>
      </c>
      <c r="E69" s="7">
        <v>3</v>
      </c>
      <c r="F69" s="18" t="s">
        <v>88</v>
      </c>
      <c r="G69" s="7">
        <f t="shared" si="4"/>
        <v>2019</v>
      </c>
      <c r="H69" s="7">
        <f t="shared" si="5"/>
        <v>3</v>
      </c>
    </row>
    <row r="70" spans="1:8">
      <c r="A70" s="49">
        <v>43534</v>
      </c>
      <c r="B70" s="18" t="s">
        <v>89</v>
      </c>
      <c r="C70" s="18">
        <f t="shared" si="3"/>
        <v>7</v>
      </c>
      <c r="D70" s="7">
        <v>2019</v>
      </c>
      <c r="E70" s="7">
        <v>3</v>
      </c>
      <c r="F70" s="18" t="s">
        <v>88</v>
      </c>
      <c r="G70" s="7">
        <f t="shared" si="4"/>
        <v>2019</v>
      </c>
      <c r="H70" s="7">
        <f t="shared" si="5"/>
        <v>3</v>
      </c>
    </row>
    <row r="71" spans="1:8">
      <c r="A71" s="49">
        <v>43535</v>
      </c>
      <c r="B71" s="18" t="s">
        <v>89</v>
      </c>
      <c r="C71" s="18">
        <f t="shared" si="3"/>
        <v>1</v>
      </c>
      <c r="D71" s="7">
        <v>2019</v>
      </c>
      <c r="E71" s="7">
        <v>3</v>
      </c>
      <c r="F71" s="18" t="s">
        <v>88</v>
      </c>
      <c r="G71" s="7">
        <f t="shared" si="4"/>
        <v>2019</v>
      </c>
      <c r="H71" s="7">
        <f t="shared" si="5"/>
        <v>3</v>
      </c>
    </row>
    <row r="72" spans="1:8">
      <c r="A72" s="49">
        <v>43536</v>
      </c>
      <c r="B72" s="18" t="s">
        <v>89</v>
      </c>
      <c r="C72" s="18">
        <f t="shared" si="3"/>
        <v>2</v>
      </c>
      <c r="D72" s="7">
        <v>2019</v>
      </c>
      <c r="E72" s="7">
        <v>3</v>
      </c>
      <c r="F72" s="18" t="s">
        <v>88</v>
      </c>
      <c r="G72" s="7">
        <f t="shared" si="4"/>
        <v>2019</v>
      </c>
      <c r="H72" s="7">
        <f t="shared" si="5"/>
        <v>3</v>
      </c>
    </row>
    <row r="73" spans="1:8">
      <c r="A73" s="49">
        <v>43537</v>
      </c>
      <c r="B73" s="18" t="s">
        <v>89</v>
      </c>
      <c r="C73" s="18">
        <f t="shared" si="3"/>
        <v>3</v>
      </c>
      <c r="D73" s="7">
        <v>2019</v>
      </c>
      <c r="E73" s="7">
        <v>3</v>
      </c>
      <c r="F73" s="18" t="s">
        <v>88</v>
      </c>
      <c r="G73" s="7">
        <f t="shared" si="4"/>
        <v>2019</v>
      </c>
      <c r="H73" s="7">
        <f t="shared" si="5"/>
        <v>3</v>
      </c>
    </row>
    <row r="74" spans="1:8">
      <c r="A74" s="49">
        <v>43538</v>
      </c>
      <c r="B74" s="18" t="s">
        <v>90</v>
      </c>
      <c r="C74" s="18">
        <f t="shared" si="3"/>
        <v>4</v>
      </c>
      <c r="D74" s="7">
        <v>2019</v>
      </c>
      <c r="E74" s="7">
        <v>3</v>
      </c>
      <c r="F74" s="18" t="s">
        <v>88</v>
      </c>
      <c r="G74" s="7">
        <f t="shared" si="4"/>
        <v>2019</v>
      </c>
      <c r="H74" s="7">
        <f t="shared" si="5"/>
        <v>3</v>
      </c>
    </row>
    <row r="75" spans="1:8">
      <c r="A75" s="49">
        <v>43539</v>
      </c>
      <c r="B75" s="18" t="s">
        <v>90</v>
      </c>
      <c r="C75" s="18">
        <f t="shared" si="3"/>
        <v>5</v>
      </c>
      <c r="D75" s="7">
        <v>2019</v>
      </c>
      <c r="E75" s="7">
        <v>3</v>
      </c>
      <c r="F75" s="18" t="s">
        <v>88</v>
      </c>
      <c r="G75" s="7">
        <f t="shared" si="4"/>
        <v>2019</v>
      </c>
      <c r="H75" s="7">
        <f t="shared" si="5"/>
        <v>3</v>
      </c>
    </row>
    <row r="76" spans="1:8">
      <c r="A76" s="49">
        <v>43540</v>
      </c>
      <c r="B76" s="18" t="s">
        <v>89</v>
      </c>
      <c r="C76" s="18">
        <f t="shared" si="3"/>
        <v>6</v>
      </c>
      <c r="D76" s="7">
        <v>2019</v>
      </c>
      <c r="E76" s="7">
        <v>3</v>
      </c>
      <c r="F76" s="18" t="s">
        <v>88</v>
      </c>
      <c r="G76" s="7">
        <f t="shared" si="4"/>
        <v>2019</v>
      </c>
      <c r="H76" s="7">
        <f t="shared" si="5"/>
        <v>3</v>
      </c>
    </row>
    <row r="77" spans="1:8">
      <c r="A77" s="49">
        <v>43541</v>
      </c>
      <c r="B77" s="18" t="s">
        <v>89</v>
      </c>
      <c r="C77" s="18">
        <f t="shared" si="3"/>
        <v>7</v>
      </c>
      <c r="D77" s="7">
        <v>2019</v>
      </c>
      <c r="E77" s="7">
        <v>3</v>
      </c>
      <c r="F77" s="18" t="s">
        <v>88</v>
      </c>
      <c r="G77" s="7">
        <f t="shared" si="4"/>
        <v>2019</v>
      </c>
      <c r="H77" s="7">
        <f t="shared" si="5"/>
        <v>3</v>
      </c>
    </row>
    <row r="78" spans="1:8">
      <c r="A78" s="49">
        <v>43542</v>
      </c>
      <c r="B78" s="18" t="s">
        <v>89</v>
      </c>
      <c r="C78" s="18">
        <f t="shared" si="3"/>
        <v>1</v>
      </c>
      <c r="D78" s="7">
        <v>2019</v>
      </c>
      <c r="E78" s="7">
        <v>3</v>
      </c>
      <c r="F78" s="18" t="s">
        <v>88</v>
      </c>
      <c r="G78" s="7">
        <f t="shared" si="4"/>
        <v>2019</v>
      </c>
      <c r="H78" s="7">
        <f t="shared" si="5"/>
        <v>3</v>
      </c>
    </row>
    <row r="79" spans="1:8">
      <c r="A79" s="49">
        <v>43543</v>
      </c>
      <c r="B79" s="18" t="s">
        <v>89</v>
      </c>
      <c r="C79" s="18">
        <f t="shared" si="3"/>
        <v>2</v>
      </c>
      <c r="D79" s="7">
        <v>2019</v>
      </c>
      <c r="E79" s="7">
        <v>3</v>
      </c>
      <c r="F79" s="18" t="s">
        <v>88</v>
      </c>
      <c r="G79" s="7">
        <f t="shared" si="4"/>
        <v>2019</v>
      </c>
      <c r="H79" s="7">
        <f t="shared" si="5"/>
        <v>3</v>
      </c>
    </row>
    <row r="80" spans="1:8">
      <c r="A80" s="49">
        <v>43544</v>
      </c>
      <c r="B80" s="18" t="s">
        <v>89</v>
      </c>
      <c r="C80" s="18">
        <f t="shared" si="3"/>
        <v>3</v>
      </c>
      <c r="D80" s="7">
        <v>2019</v>
      </c>
      <c r="E80" s="7">
        <v>3</v>
      </c>
      <c r="F80" s="18" t="s">
        <v>88</v>
      </c>
      <c r="G80" s="7">
        <f t="shared" si="4"/>
        <v>2019</v>
      </c>
      <c r="H80" s="7">
        <f t="shared" si="5"/>
        <v>3</v>
      </c>
    </row>
    <row r="81" spans="1:8">
      <c r="A81" s="49">
        <v>43545</v>
      </c>
      <c r="B81" s="18" t="s">
        <v>90</v>
      </c>
      <c r="C81" s="18">
        <f t="shared" si="3"/>
        <v>4</v>
      </c>
      <c r="D81" s="7">
        <v>2019</v>
      </c>
      <c r="E81" s="7">
        <v>3</v>
      </c>
      <c r="F81" s="18" t="s">
        <v>88</v>
      </c>
      <c r="G81" s="7">
        <f t="shared" si="4"/>
        <v>2019</v>
      </c>
      <c r="H81" s="7">
        <f t="shared" si="5"/>
        <v>3</v>
      </c>
    </row>
    <row r="82" spans="1:8">
      <c r="A82" s="49">
        <v>43546</v>
      </c>
      <c r="B82" s="18" t="s">
        <v>90</v>
      </c>
      <c r="C82" s="18">
        <f t="shared" si="3"/>
        <v>5</v>
      </c>
      <c r="D82" s="7">
        <v>2019</v>
      </c>
      <c r="E82" s="7">
        <v>3</v>
      </c>
      <c r="F82" s="18" t="s">
        <v>88</v>
      </c>
      <c r="G82" s="7">
        <f t="shared" si="4"/>
        <v>2019</v>
      </c>
      <c r="H82" s="7">
        <f t="shared" si="5"/>
        <v>3</v>
      </c>
    </row>
    <row r="83" spans="1:8">
      <c r="A83" s="49">
        <v>43547</v>
      </c>
      <c r="B83" s="18" t="s">
        <v>89</v>
      </c>
      <c r="C83" s="18">
        <f t="shared" si="3"/>
        <v>6</v>
      </c>
      <c r="D83" s="7">
        <v>2019</v>
      </c>
      <c r="E83" s="7">
        <v>3</v>
      </c>
      <c r="F83" s="18" t="s">
        <v>88</v>
      </c>
      <c r="G83" s="7">
        <f t="shared" si="4"/>
        <v>2019</v>
      </c>
      <c r="H83" s="7">
        <f t="shared" si="5"/>
        <v>3</v>
      </c>
    </row>
    <row r="84" spans="1:8">
      <c r="A84" s="49">
        <v>43548</v>
      </c>
      <c r="B84" s="18" t="s">
        <v>89</v>
      </c>
      <c r="C84" s="18">
        <f t="shared" si="3"/>
        <v>7</v>
      </c>
      <c r="D84" s="7">
        <v>2019</v>
      </c>
      <c r="E84" s="7">
        <v>3</v>
      </c>
      <c r="F84" s="18" t="s">
        <v>88</v>
      </c>
      <c r="G84" s="7">
        <f t="shared" si="4"/>
        <v>2019</v>
      </c>
      <c r="H84" s="7">
        <f t="shared" si="5"/>
        <v>3</v>
      </c>
    </row>
    <row r="85" spans="1:8">
      <c r="A85" s="49">
        <v>43549</v>
      </c>
      <c r="B85" s="18" t="s">
        <v>89</v>
      </c>
      <c r="C85" s="18">
        <f t="shared" si="3"/>
        <v>1</v>
      </c>
      <c r="D85" s="7">
        <v>2019</v>
      </c>
      <c r="E85" s="7">
        <v>3</v>
      </c>
      <c r="F85" s="18" t="s">
        <v>94</v>
      </c>
      <c r="G85" s="7">
        <f t="shared" si="4"/>
        <v>2019</v>
      </c>
      <c r="H85" s="7">
        <f t="shared" si="5"/>
        <v>3</v>
      </c>
    </row>
    <row r="86" spans="1:8">
      <c r="A86" s="49">
        <v>43550</v>
      </c>
      <c r="B86" s="18" t="s">
        <v>89</v>
      </c>
      <c r="C86" s="18">
        <f t="shared" si="3"/>
        <v>2</v>
      </c>
      <c r="D86" s="7">
        <v>2019</v>
      </c>
      <c r="E86" s="7">
        <v>4</v>
      </c>
      <c r="F86" s="18" t="s">
        <v>88</v>
      </c>
      <c r="G86" s="7">
        <f t="shared" si="4"/>
        <v>2019</v>
      </c>
      <c r="H86" s="7">
        <f t="shared" si="5"/>
        <v>3</v>
      </c>
    </row>
    <row r="87" spans="1:8">
      <c r="A87" s="49">
        <v>43551</v>
      </c>
      <c r="B87" s="18" t="s">
        <v>89</v>
      </c>
      <c r="C87" s="18">
        <f t="shared" si="3"/>
        <v>3</v>
      </c>
      <c r="D87" s="7">
        <v>2019</v>
      </c>
      <c r="E87" s="7">
        <v>4</v>
      </c>
      <c r="F87" s="18" t="s">
        <v>88</v>
      </c>
      <c r="G87" s="7">
        <f t="shared" si="4"/>
        <v>2019</v>
      </c>
      <c r="H87" s="7">
        <f t="shared" si="5"/>
        <v>3</v>
      </c>
    </row>
    <row r="88" spans="1:8">
      <c r="A88" s="49">
        <v>43552</v>
      </c>
      <c r="B88" s="18" t="s">
        <v>90</v>
      </c>
      <c r="C88" s="18">
        <f t="shared" si="3"/>
        <v>4</v>
      </c>
      <c r="D88" s="7">
        <v>2019</v>
      </c>
      <c r="E88" s="7">
        <v>4</v>
      </c>
      <c r="F88" s="18" t="s">
        <v>88</v>
      </c>
      <c r="G88" s="7">
        <f t="shared" si="4"/>
        <v>2019</v>
      </c>
      <c r="H88" s="7">
        <f t="shared" si="5"/>
        <v>3</v>
      </c>
    </row>
    <row r="89" spans="1:8">
      <c r="A89" s="49">
        <v>43553</v>
      </c>
      <c r="B89" s="18" t="s">
        <v>90</v>
      </c>
      <c r="C89" s="18">
        <f t="shared" si="3"/>
        <v>5</v>
      </c>
      <c r="D89" s="7">
        <v>2019</v>
      </c>
      <c r="E89" s="7">
        <v>4</v>
      </c>
      <c r="F89" s="18" t="s">
        <v>88</v>
      </c>
      <c r="G89" s="7">
        <f t="shared" si="4"/>
        <v>2019</v>
      </c>
      <c r="H89" s="7">
        <f t="shared" si="5"/>
        <v>3</v>
      </c>
    </row>
    <row r="90" spans="1:8">
      <c r="A90" s="49">
        <v>43554</v>
      </c>
      <c r="B90" s="18" t="s">
        <v>89</v>
      </c>
      <c r="C90" s="18">
        <f t="shared" si="3"/>
        <v>6</v>
      </c>
      <c r="D90" s="7">
        <v>2019</v>
      </c>
      <c r="E90" s="7">
        <v>4</v>
      </c>
      <c r="F90" s="18" t="s">
        <v>88</v>
      </c>
      <c r="G90" s="7">
        <f t="shared" si="4"/>
        <v>2019</v>
      </c>
      <c r="H90" s="7">
        <f t="shared" si="5"/>
        <v>3</v>
      </c>
    </row>
    <row r="91" spans="1:8">
      <c r="A91" s="49">
        <v>43555</v>
      </c>
      <c r="B91" s="18" t="s">
        <v>89</v>
      </c>
      <c r="C91" s="18">
        <f t="shared" si="3"/>
        <v>7</v>
      </c>
      <c r="D91" s="7">
        <v>2019</v>
      </c>
      <c r="E91" s="7">
        <v>4</v>
      </c>
      <c r="F91" s="18" t="s">
        <v>88</v>
      </c>
      <c r="G91" s="7">
        <f t="shared" si="4"/>
        <v>2019</v>
      </c>
      <c r="H91" s="7">
        <f t="shared" si="5"/>
        <v>3</v>
      </c>
    </row>
    <row r="92" spans="1:8">
      <c r="A92" s="49">
        <v>43556</v>
      </c>
      <c r="B92" s="18" t="s">
        <v>89</v>
      </c>
      <c r="C92" s="18">
        <f t="shared" si="3"/>
        <v>1</v>
      </c>
      <c r="D92" s="7">
        <v>2019</v>
      </c>
      <c r="E92" s="7">
        <v>4</v>
      </c>
      <c r="F92" s="18" t="s">
        <v>88</v>
      </c>
      <c r="G92" s="7">
        <f t="shared" si="4"/>
        <v>2019</v>
      </c>
      <c r="H92" s="7">
        <f t="shared" si="5"/>
        <v>4</v>
      </c>
    </row>
    <row r="93" spans="1:8">
      <c r="A93" s="49">
        <v>43557</v>
      </c>
      <c r="B93" s="18" t="s">
        <v>89</v>
      </c>
      <c r="C93" s="18">
        <f t="shared" si="3"/>
        <v>2</v>
      </c>
      <c r="D93" s="7">
        <v>2019</v>
      </c>
      <c r="E93" s="7">
        <v>4</v>
      </c>
      <c r="F93" s="18" t="s">
        <v>88</v>
      </c>
      <c r="G93" s="7">
        <f t="shared" si="4"/>
        <v>2019</v>
      </c>
      <c r="H93" s="7">
        <f t="shared" si="5"/>
        <v>4</v>
      </c>
    </row>
    <row r="94" spans="1:8">
      <c r="A94" s="49">
        <v>43558</v>
      </c>
      <c r="B94" s="18" t="s">
        <v>89</v>
      </c>
      <c r="C94" s="18">
        <f t="shared" si="3"/>
        <v>3</v>
      </c>
      <c r="D94" s="7">
        <v>2019</v>
      </c>
      <c r="E94" s="7">
        <v>4</v>
      </c>
      <c r="F94" s="18" t="s">
        <v>88</v>
      </c>
      <c r="G94" s="7">
        <f t="shared" si="4"/>
        <v>2019</v>
      </c>
      <c r="H94" s="7">
        <f t="shared" si="5"/>
        <v>4</v>
      </c>
    </row>
    <row r="95" spans="1:8">
      <c r="A95" s="49">
        <v>43559</v>
      </c>
      <c r="B95" s="18" t="s">
        <v>87</v>
      </c>
      <c r="C95" s="18">
        <f t="shared" si="3"/>
        <v>4</v>
      </c>
      <c r="D95" s="7">
        <v>2019</v>
      </c>
      <c r="E95" s="7">
        <v>4</v>
      </c>
      <c r="F95" s="18" t="s">
        <v>88</v>
      </c>
      <c r="G95" s="7">
        <f t="shared" si="4"/>
        <v>2019</v>
      </c>
      <c r="H95" s="7">
        <f t="shared" si="5"/>
        <v>4</v>
      </c>
    </row>
    <row r="96" spans="1:8">
      <c r="A96" s="49">
        <v>43560</v>
      </c>
      <c r="B96" s="18" t="s">
        <v>90</v>
      </c>
      <c r="C96" s="18">
        <f t="shared" si="3"/>
        <v>5</v>
      </c>
      <c r="D96" s="7">
        <v>2019</v>
      </c>
      <c r="E96" s="7">
        <v>4</v>
      </c>
      <c r="F96" s="18" t="s">
        <v>88</v>
      </c>
      <c r="G96" s="7">
        <f t="shared" si="4"/>
        <v>2019</v>
      </c>
      <c r="H96" s="7">
        <f t="shared" si="5"/>
        <v>4</v>
      </c>
    </row>
    <row r="97" spans="1:8">
      <c r="A97" s="49">
        <v>43561</v>
      </c>
      <c r="B97" s="18" t="s">
        <v>90</v>
      </c>
      <c r="C97" s="18">
        <f t="shared" si="3"/>
        <v>6</v>
      </c>
      <c r="D97" s="7">
        <v>2019</v>
      </c>
      <c r="E97" s="7">
        <v>4</v>
      </c>
      <c r="F97" s="18" t="s">
        <v>88</v>
      </c>
      <c r="G97" s="7">
        <f t="shared" si="4"/>
        <v>2019</v>
      </c>
      <c r="H97" s="7">
        <f t="shared" si="5"/>
        <v>4</v>
      </c>
    </row>
    <row r="98" spans="1:8">
      <c r="A98" s="49">
        <v>43562</v>
      </c>
      <c r="B98" s="18" t="s">
        <v>89</v>
      </c>
      <c r="C98" s="18">
        <f t="shared" si="3"/>
        <v>7</v>
      </c>
      <c r="D98" s="7">
        <v>2019</v>
      </c>
      <c r="E98" s="7">
        <v>4</v>
      </c>
      <c r="F98" s="18" t="s">
        <v>88</v>
      </c>
      <c r="G98" s="7">
        <f t="shared" si="4"/>
        <v>2019</v>
      </c>
      <c r="H98" s="7">
        <f t="shared" si="5"/>
        <v>4</v>
      </c>
    </row>
    <row r="99" spans="1:8">
      <c r="A99" s="49">
        <v>43563</v>
      </c>
      <c r="B99" s="18" t="s">
        <v>89</v>
      </c>
      <c r="C99" s="18">
        <f t="shared" si="3"/>
        <v>1</v>
      </c>
      <c r="D99" s="7">
        <v>2019</v>
      </c>
      <c r="E99" s="7">
        <v>4</v>
      </c>
      <c r="F99" s="18" t="s">
        <v>88</v>
      </c>
      <c r="G99" s="7">
        <f t="shared" si="4"/>
        <v>2019</v>
      </c>
      <c r="H99" s="7">
        <f t="shared" si="5"/>
        <v>4</v>
      </c>
    </row>
    <row r="100" spans="1:8">
      <c r="A100" s="49">
        <v>43564</v>
      </c>
      <c r="B100" s="18" t="s">
        <v>89</v>
      </c>
      <c r="C100" s="18">
        <f t="shared" si="3"/>
        <v>2</v>
      </c>
      <c r="D100" s="7">
        <v>2019</v>
      </c>
      <c r="E100" s="7">
        <v>4</v>
      </c>
      <c r="F100" s="18" t="s">
        <v>88</v>
      </c>
      <c r="G100" s="7">
        <f t="shared" si="4"/>
        <v>2019</v>
      </c>
      <c r="H100" s="7">
        <f t="shared" si="5"/>
        <v>4</v>
      </c>
    </row>
    <row r="101" spans="1:8">
      <c r="A101" s="49">
        <v>43565</v>
      </c>
      <c r="B101" s="18" t="s">
        <v>89</v>
      </c>
      <c r="C101" s="18">
        <f t="shared" si="3"/>
        <v>3</v>
      </c>
      <c r="D101" s="7">
        <v>2019</v>
      </c>
      <c r="E101" s="7">
        <v>4</v>
      </c>
      <c r="F101" s="18" t="s">
        <v>88</v>
      </c>
      <c r="G101" s="7">
        <f t="shared" si="4"/>
        <v>2019</v>
      </c>
      <c r="H101" s="7">
        <f t="shared" si="5"/>
        <v>4</v>
      </c>
    </row>
    <row r="102" spans="1:8">
      <c r="A102" s="49">
        <v>43566</v>
      </c>
      <c r="B102" s="18" t="s">
        <v>90</v>
      </c>
      <c r="C102" s="18">
        <f t="shared" si="3"/>
        <v>4</v>
      </c>
      <c r="D102" s="7">
        <v>2019</v>
      </c>
      <c r="E102" s="7">
        <v>4</v>
      </c>
      <c r="F102" s="18" t="s">
        <v>88</v>
      </c>
      <c r="G102" s="7">
        <f t="shared" si="4"/>
        <v>2019</v>
      </c>
      <c r="H102" s="7">
        <f t="shared" si="5"/>
        <v>4</v>
      </c>
    </row>
    <row r="103" spans="1:8">
      <c r="A103" s="49">
        <v>43567</v>
      </c>
      <c r="B103" s="18" t="s">
        <v>90</v>
      </c>
      <c r="C103" s="18">
        <f t="shared" si="3"/>
        <v>5</v>
      </c>
      <c r="D103" s="7">
        <v>2019</v>
      </c>
      <c r="E103" s="7">
        <v>4</v>
      </c>
      <c r="F103" s="18" t="s">
        <v>88</v>
      </c>
      <c r="G103" s="7">
        <f t="shared" si="4"/>
        <v>2019</v>
      </c>
      <c r="H103" s="7">
        <f t="shared" si="5"/>
        <v>4</v>
      </c>
    </row>
    <row r="104" spans="1:8">
      <c r="A104" s="49">
        <v>43568</v>
      </c>
      <c r="B104" s="18" t="s">
        <v>89</v>
      </c>
      <c r="C104" s="18">
        <f t="shared" si="3"/>
        <v>6</v>
      </c>
      <c r="D104" s="7">
        <v>2019</v>
      </c>
      <c r="E104" s="7">
        <v>4</v>
      </c>
      <c r="F104" s="18" t="s">
        <v>88</v>
      </c>
      <c r="G104" s="7">
        <f t="shared" si="4"/>
        <v>2019</v>
      </c>
      <c r="H104" s="7">
        <f t="shared" si="5"/>
        <v>4</v>
      </c>
    </row>
    <row r="105" spans="1:8">
      <c r="A105" s="49">
        <v>43569</v>
      </c>
      <c r="B105" s="18" t="s">
        <v>89</v>
      </c>
      <c r="C105" s="18">
        <f t="shared" si="3"/>
        <v>7</v>
      </c>
      <c r="D105" s="7">
        <v>2019</v>
      </c>
      <c r="E105" s="7">
        <v>4</v>
      </c>
      <c r="F105" s="18" t="s">
        <v>88</v>
      </c>
      <c r="G105" s="7">
        <f t="shared" si="4"/>
        <v>2019</v>
      </c>
      <c r="H105" s="7">
        <f t="shared" si="5"/>
        <v>4</v>
      </c>
    </row>
    <row r="106" spans="1:8">
      <c r="A106" s="49">
        <v>43570</v>
      </c>
      <c r="B106" s="18" t="s">
        <v>89</v>
      </c>
      <c r="C106" s="18">
        <f t="shared" si="3"/>
        <v>1</v>
      </c>
      <c r="D106" s="7">
        <v>2019</v>
      </c>
      <c r="E106" s="7">
        <v>4</v>
      </c>
      <c r="F106" s="18" t="s">
        <v>88</v>
      </c>
      <c r="G106" s="7">
        <f t="shared" si="4"/>
        <v>2019</v>
      </c>
      <c r="H106" s="7">
        <f t="shared" si="5"/>
        <v>4</v>
      </c>
    </row>
    <row r="107" spans="1:8">
      <c r="A107" s="49">
        <v>43571</v>
      </c>
      <c r="B107" s="18" t="s">
        <v>89</v>
      </c>
      <c r="C107" s="18">
        <f t="shared" si="3"/>
        <v>2</v>
      </c>
      <c r="D107" s="7">
        <v>2019</v>
      </c>
      <c r="E107" s="7">
        <v>4</v>
      </c>
      <c r="F107" s="18" t="s">
        <v>88</v>
      </c>
      <c r="G107" s="7">
        <f t="shared" si="4"/>
        <v>2019</v>
      </c>
      <c r="H107" s="7">
        <f t="shared" si="5"/>
        <v>4</v>
      </c>
    </row>
    <row r="108" spans="1:8">
      <c r="A108" s="49">
        <v>43572</v>
      </c>
      <c r="B108" s="18" t="s">
        <v>89</v>
      </c>
      <c r="C108" s="18">
        <f t="shared" si="3"/>
        <v>3</v>
      </c>
      <c r="D108" s="7">
        <v>2019</v>
      </c>
      <c r="E108" s="7">
        <v>4</v>
      </c>
      <c r="F108" s="18" t="s">
        <v>88</v>
      </c>
      <c r="G108" s="7">
        <f t="shared" si="4"/>
        <v>2019</v>
      </c>
      <c r="H108" s="7">
        <f t="shared" si="5"/>
        <v>4</v>
      </c>
    </row>
    <row r="109" spans="1:8">
      <c r="A109" s="49">
        <v>43573</v>
      </c>
      <c r="B109" s="18" t="s">
        <v>90</v>
      </c>
      <c r="C109" s="18">
        <f t="shared" si="3"/>
        <v>4</v>
      </c>
      <c r="D109" s="7">
        <v>2019</v>
      </c>
      <c r="E109" s="7">
        <v>4</v>
      </c>
      <c r="F109" s="18" t="s">
        <v>88</v>
      </c>
      <c r="G109" s="7">
        <f t="shared" si="4"/>
        <v>2019</v>
      </c>
      <c r="H109" s="7">
        <f t="shared" si="5"/>
        <v>4</v>
      </c>
    </row>
    <row r="110" spans="1:8">
      <c r="A110" s="49">
        <v>43574</v>
      </c>
      <c r="B110" s="18" t="s">
        <v>90</v>
      </c>
      <c r="C110" s="18">
        <f t="shared" si="3"/>
        <v>5</v>
      </c>
      <c r="D110" s="7">
        <v>2019</v>
      </c>
      <c r="E110" s="7">
        <v>4</v>
      </c>
      <c r="F110" s="18" t="s">
        <v>88</v>
      </c>
      <c r="G110" s="7">
        <f t="shared" si="4"/>
        <v>2019</v>
      </c>
      <c r="H110" s="7">
        <f t="shared" si="5"/>
        <v>4</v>
      </c>
    </row>
    <row r="111" spans="1:8">
      <c r="A111" s="49">
        <v>43575</v>
      </c>
      <c r="B111" s="18" t="s">
        <v>89</v>
      </c>
      <c r="C111" s="18">
        <f t="shared" si="3"/>
        <v>6</v>
      </c>
      <c r="D111" s="7">
        <v>2019</v>
      </c>
      <c r="E111" s="7">
        <v>4</v>
      </c>
      <c r="F111" s="18" t="s">
        <v>88</v>
      </c>
      <c r="G111" s="7">
        <f t="shared" si="4"/>
        <v>2019</v>
      </c>
      <c r="H111" s="7">
        <f t="shared" si="5"/>
        <v>4</v>
      </c>
    </row>
    <row r="112" spans="1:8">
      <c r="A112" s="49">
        <v>43576</v>
      </c>
      <c r="B112" s="18" t="s">
        <v>89</v>
      </c>
      <c r="C112" s="18">
        <f t="shared" si="3"/>
        <v>7</v>
      </c>
      <c r="D112" s="7">
        <v>2019</v>
      </c>
      <c r="E112" s="7">
        <v>4</v>
      </c>
      <c r="F112" s="18" t="s">
        <v>88</v>
      </c>
      <c r="G112" s="7">
        <f t="shared" si="4"/>
        <v>2019</v>
      </c>
      <c r="H112" s="7">
        <f t="shared" si="5"/>
        <v>4</v>
      </c>
    </row>
    <row r="113" spans="1:8">
      <c r="A113" s="49">
        <v>43577</v>
      </c>
      <c r="B113" s="18" t="s">
        <v>89</v>
      </c>
      <c r="C113" s="18">
        <f t="shared" si="3"/>
        <v>1</v>
      </c>
      <c r="D113" s="7">
        <v>2019</v>
      </c>
      <c r="E113" s="7">
        <v>4</v>
      </c>
      <c r="F113" s="18" t="s">
        <v>88</v>
      </c>
      <c r="G113" s="7">
        <f t="shared" si="4"/>
        <v>2019</v>
      </c>
      <c r="H113" s="7">
        <f t="shared" si="5"/>
        <v>4</v>
      </c>
    </row>
    <row r="114" spans="1:8">
      <c r="A114" s="49">
        <v>43578</v>
      </c>
      <c r="B114" s="18" t="s">
        <v>89</v>
      </c>
      <c r="C114" s="18">
        <f t="shared" si="3"/>
        <v>2</v>
      </c>
      <c r="D114" s="7">
        <v>2019</v>
      </c>
      <c r="E114" s="7">
        <v>4</v>
      </c>
      <c r="F114" s="18" t="s">
        <v>88</v>
      </c>
      <c r="G114" s="7">
        <f t="shared" si="4"/>
        <v>2019</v>
      </c>
      <c r="H114" s="7">
        <f t="shared" si="5"/>
        <v>4</v>
      </c>
    </row>
    <row r="115" spans="1:8">
      <c r="A115" s="49">
        <v>43579</v>
      </c>
      <c r="B115" s="18" t="s">
        <v>89</v>
      </c>
      <c r="C115" s="18">
        <f t="shared" si="3"/>
        <v>3</v>
      </c>
      <c r="D115" s="7">
        <v>2019</v>
      </c>
      <c r="E115" s="7">
        <v>4</v>
      </c>
      <c r="F115" s="18" t="s">
        <v>94</v>
      </c>
      <c r="G115" s="7">
        <f t="shared" si="4"/>
        <v>2019</v>
      </c>
      <c r="H115" s="7">
        <f t="shared" si="5"/>
        <v>4</v>
      </c>
    </row>
    <row r="116" spans="1:8">
      <c r="A116" s="49">
        <v>43580</v>
      </c>
      <c r="B116" s="18" t="s">
        <v>90</v>
      </c>
      <c r="C116" s="18">
        <f t="shared" si="3"/>
        <v>4</v>
      </c>
      <c r="D116" s="7">
        <v>2019</v>
      </c>
      <c r="E116" s="7">
        <v>5</v>
      </c>
      <c r="F116" s="18" t="s">
        <v>88</v>
      </c>
      <c r="G116" s="7">
        <f t="shared" si="4"/>
        <v>2019</v>
      </c>
      <c r="H116" s="7">
        <f t="shared" si="5"/>
        <v>4</v>
      </c>
    </row>
    <row r="117" spans="1:8">
      <c r="A117" s="49">
        <v>43581</v>
      </c>
      <c r="B117" s="18" t="s">
        <v>90</v>
      </c>
      <c r="C117" s="18">
        <f t="shared" si="3"/>
        <v>5</v>
      </c>
      <c r="D117" s="7">
        <v>2019</v>
      </c>
      <c r="E117" s="7">
        <v>5</v>
      </c>
      <c r="F117" s="18" t="s">
        <v>88</v>
      </c>
      <c r="G117" s="7">
        <f t="shared" si="4"/>
        <v>2019</v>
      </c>
      <c r="H117" s="7">
        <f t="shared" si="5"/>
        <v>4</v>
      </c>
    </row>
    <row r="118" spans="1:8">
      <c r="A118" s="49">
        <v>43582</v>
      </c>
      <c r="B118" s="18" t="s">
        <v>89</v>
      </c>
      <c r="C118" s="18">
        <f t="shared" si="3"/>
        <v>6</v>
      </c>
      <c r="D118" s="7">
        <v>2019</v>
      </c>
      <c r="E118" s="7">
        <v>5</v>
      </c>
      <c r="F118" s="18" t="s">
        <v>88</v>
      </c>
      <c r="G118" s="7">
        <f t="shared" si="4"/>
        <v>2019</v>
      </c>
      <c r="H118" s="7">
        <f t="shared" si="5"/>
        <v>4</v>
      </c>
    </row>
    <row r="119" spans="1:8">
      <c r="A119" s="49">
        <v>43583</v>
      </c>
      <c r="B119" s="18" t="s">
        <v>89</v>
      </c>
      <c r="C119" s="18">
        <f t="shared" si="3"/>
        <v>7</v>
      </c>
      <c r="D119" s="7">
        <v>2019</v>
      </c>
      <c r="E119" s="7">
        <v>5</v>
      </c>
      <c r="F119" s="18" t="s">
        <v>88</v>
      </c>
      <c r="G119" s="7">
        <f t="shared" si="4"/>
        <v>2019</v>
      </c>
      <c r="H119" s="7">
        <f t="shared" si="5"/>
        <v>4</v>
      </c>
    </row>
    <row r="120" spans="1:8">
      <c r="A120" s="49">
        <v>43584</v>
      </c>
      <c r="B120" s="18" t="s">
        <v>89</v>
      </c>
      <c r="C120" s="18">
        <f t="shared" si="3"/>
        <v>1</v>
      </c>
      <c r="D120" s="7">
        <v>2019</v>
      </c>
      <c r="E120" s="7">
        <v>5</v>
      </c>
      <c r="F120" s="18" t="s">
        <v>88</v>
      </c>
      <c r="G120" s="7">
        <f t="shared" si="4"/>
        <v>2019</v>
      </c>
      <c r="H120" s="7">
        <f t="shared" si="5"/>
        <v>4</v>
      </c>
    </row>
    <row r="121" spans="1:8">
      <c r="A121" s="49">
        <v>43585</v>
      </c>
      <c r="B121" s="18" t="s">
        <v>89</v>
      </c>
      <c r="C121" s="18">
        <f t="shared" si="3"/>
        <v>2</v>
      </c>
      <c r="D121" s="7">
        <v>2019</v>
      </c>
      <c r="E121" s="7">
        <v>5</v>
      </c>
      <c r="F121" s="18" t="s">
        <v>88</v>
      </c>
      <c r="G121" s="7">
        <f t="shared" si="4"/>
        <v>2019</v>
      </c>
      <c r="H121" s="7">
        <f t="shared" si="5"/>
        <v>4</v>
      </c>
    </row>
    <row r="122" spans="1:8">
      <c r="A122" s="49">
        <v>43586</v>
      </c>
      <c r="B122" s="18" t="s">
        <v>87</v>
      </c>
      <c r="C122" s="18">
        <f t="shared" si="3"/>
        <v>3</v>
      </c>
      <c r="D122" s="7">
        <v>2019</v>
      </c>
      <c r="E122" s="7">
        <v>5</v>
      </c>
      <c r="F122" s="18" t="s">
        <v>88</v>
      </c>
      <c r="G122" s="7">
        <f t="shared" si="4"/>
        <v>2019</v>
      </c>
      <c r="H122" s="7">
        <f t="shared" si="5"/>
        <v>5</v>
      </c>
    </row>
    <row r="123" spans="1:8">
      <c r="A123" s="49">
        <v>43587</v>
      </c>
      <c r="B123" s="18" t="s">
        <v>90</v>
      </c>
      <c r="C123" s="18">
        <f t="shared" si="3"/>
        <v>4</v>
      </c>
      <c r="D123" s="7">
        <v>2019</v>
      </c>
      <c r="E123" s="7">
        <v>5</v>
      </c>
      <c r="F123" s="18" t="s">
        <v>88</v>
      </c>
      <c r="G123" s="7">
        <f t="shared" si="4"/>
        <v>2019</v>
      </c>
      <c r="H123" s="7">
        <f t="shared" si="5"/>
        <v>5</v>
      </c>
    </row>
    <row r="124" spans="1:8">
      <c r="A124" s="49">
        <v>43588</v>
      </c>
      <c r="B124" s="18" t="s">
        <v>90</v>
      </c>
      <c r="C124" s="18">
        <f t="shared" si="3"/>
        <v>5</v>
      </c>
      <c r="D124" s="7">
        <v>2019</v>
      </c>
      <c r="E124" s="7">
        <v>5</v>
      </c>
      <c r="F124" s="18" t="s">
        <v>88</v>
      </c>
      <c r="G124" s="7">
        <f t="shared" si="4"/>
        <v>2019</v>
      </c>
      <c r="H124" s="7">
        <f t="shared" si="5"/>
        <v>5</v>
      </c>
    </row>
    <row r="125" spans="1:8">
      <c r="A125" s="49">
        <v>43589</v>
      </c>
      <c r="B125" s="18" t="s">
        <v>89</v>
      </c>
      <c r="C125" s="18">
        <f t="shared" si="3"/>
        <v>6</v>
      </c>
      <c r="D125" s="7">
        <v>2019</v>
      </c>
      <c r="E125" s="7">
        <v>5</v>
      </c>
      <c r="F125" s="18" t="s">
        <v>88</v>
      </c>
      <c r="G125" s="7">
        <f t="shared" si="4"/>
        <v>2019</v>
      </c>
      <c r="H125" s="7">
        <f t="shared" si="5"/>
        <v>5</v>
      </c>
    </row>
    <row r="126" spans="1:8">
      <c r="A126" s="49">
        <v>43590</v>
      </c>
      <c r="B126" s="18" t="s">
        <v>89</v>
      </c>
      <c r="C126" s="18">
        <f t="shared" si="3"/>
        <v>7</v>
      </c>
      <c r="D126" s="7">
        <v>2019</v>
      </c>
      <c r="E126" s="7">
        <v>5</v>
      </c>
      <c r="F126" s="18" t="s">
        <v>88</v>
      </c>
      <c r="G126" s="7">
        <f t="shared" si="4"/>
        <v>2019</v>
      </c>
      <c r="H126" s="7">
        <f t="shared" si="5"/>
        <v>5</v>
      </c>
    </row>
    <row r="127" spans="1:8">
      <c r="A127" s="49">
        <v>43591</v>
      </c>
      <c r="B127" s="18" t="s">
        <v>89</v>
      </c>
      <c r="C127" s="18">
        <f t="shared" si="3"/>
        <v>1</v>
      </c>
      <c r="D127" s="7">
        <v>2019</v>
      </c>
      <c r="E127" s="7">
        <v>5</v>
      </c>
      <c r="F127" s="18" t="s">
        <v>88</v>
      </c>
      <c r="G127" s="7">
        <f t="shared" si="4"/>
        <v>2019</v>
      </c>
      <c r="H127" s="7">
        <f t="shared" si="5"/>
        <v>5</v>
      </c>
    </row>
    <row r="128" spans="1:8">
      <c r="A128" s="49">
        <v>43592</v>
      </c>
      <c r="B128" s="18" t="s">
        <v>89</v>
      </c>
      <c r="C128" s="18">
        <f t="shared" si="3"/>
        <v>2</v>
      </c>
      <c r="D128" s="7">
        <v>2019</v>
      </c>
      <c r="E128" s="7">
        <v>5</v>
      </c>
      <c r="F128" s="18" t="s">
        <v>88</v>
      </c>
      <c r="G128" s="7">
        <f t="shared" si="4"/>
        <v>2019</v>
      </c>
      <c r="H128" s="7">
        <f t="shared" si="5"/>
        <v>5</v>
      </c>
    </row>
    <row r="129" spans="1:8">
      <c r="A129" s="49">
        <v>43593</v>
      </c>
      <c r="B129" s="18" t="s">
        <v>89</v>
      </c>
      <c r="C129" s="18">
        <f t="shared" si="3"/>
        <v>3</v>
      </c>
      <c r="D129" s="7">
        <v>2019</v>
      </c>
      <c r="E129" s="7">
        <v>5</v>
      </c>
      <c r="F129" s="18" t="s">
        <v>88</v>
      </c>
      <c r="G129" s="7">
        <f t="shared" si="4"/>
        <v>2019</v>
      </c>
      <c r="H129" s="7">
        <f t="shared" si="5"/>
        <v>5</v>
      </c>
    </row>
    <row r="130" spans="1:8">
      <c r="A130" s="49">
        <v>43594</v>
      </c>
      <c r="B130" s="18" t="s">
        <v>90</v>
      </c>
      <c r="C130" s="18">
        <f t="shared" ref="C130:C193" si="6">WEEKDAY(A130,2)</f>
        <v>4</v>
      </c>
      <c r="D130" s="7">
        <v>2019</v>
      </c>
      <c r="E130" s="7">
        <v>5</v>
      </c>
      <c r="F130" s="18" t="s">
        <v>88</v>
      </c>
      <c r="G130" s="7">
        <f t="shared" ref="G130:G193" si="7">YEAR(A130)</f>
        <v>2019</v>
      </c>
      <c r="H130" s="7">
        <f t="shared" ref="H130:H193" si="8">MONTH(A130)</f>
        <v>5</v>
      </c>
    </row>
    <row r="131" spans="1:8">
      <c r="A131" s="49">
        <v>43595</v>
      </c>
      <c r="B131" s="18" t="s">
        <v>90</v>
      </c>
      <c r="C131" s="18">
        <f t="shared" si="6"/>
        <v>5</v>
      </c>
      <c r="D131" s="7">
        <v>2019</v>
      </c>
      <c r="E131" s="7">
        <v>5</v>
      </c>
      <c r="F131" s="18" t="s">
        <v>88</v>
      </c>
      <c r="G131" s="7">
        <f t="shared" si="7"/>
        <v>2019</v>
      </c>
      <c r="H131" s="7">
        <f t="shared" si="8"/>
        <v>5</v>
      </c>
    </row>
    <row r="132" spans="1:8">
      <c r="A132" s="49">
        <v>43596</v>
      </c>
      <c r="B132" s="18" t="s">
        <v>89</v>
      </c>
      <c r="C132" s="18">
        <f t="shared" si="6"/>
        <v>6</v>
      </c>
      <c r="D132" s="7">
        <v>2019</v>
      </c>
      <c r="E132" s="7">
        <v>5</v>
      </c>
      <c r="F132" s="18" t="s">
        <v>88</v>
      </c>
      <c r="G132" s="7">
        <f t="shared" si="7"/>
        <v>2019</v>
      </c>
      <c r="H132" s="7">
        <f t="shared" si="8"/>
        <v>5</v>
      </c>
    </row>
    <row r="133" spans="1:8">
      <c r="A133" s="49">
        <v>43597</v>
      </c>
      <c r="B133" s="18" t="s">
        <v>89</v>
      </c>
      <c r="C133" s="18">
        <f t="shared" si="6"/>
        <v>7</v>
      </c>
      <c r="D133" s="7">
        <v>2019</v>
      </c>
      <c r="E133" s="7">
        <v>5</v>
      </c>
      <c r="F133" s="18" t="s">
        <v>88</v>
      </c>
      <c r="G133" s="7">
        <f t="shared" si="7"/>
        <v>2019</v>
      </c>
      <c r="H133" s="7">
        <f t="shared" si="8"/>
        <v>5</v>
      </c>
    </row>
    <row r="134" spans="1:8">
      <c r="A134" s="49">
        <v>43598</v>
      </c>
      <c r="B134" s="18" t="s">
        <v>89</v>
      </c>
      <c r="C134" s="18">
        <f t="shared" si="6"/>
        <v>1</v>
      </c>
      <c r="D134" s="7">
        <v>2019</v>
      </c>
      <c r="E134" s="7">
        <v>5</v>
      </c>
      <c r="F134" s="18" t="s">
        <v>88</v>
      </c>
      <c r="G134" s="7">
        <f t="shared" si="7"/>
        <v>2019</v>
      </c>
      <c r="H134" s="7">
        <f t="shared" si="8"/>
        <v>5</v>
      </c>
    </row>
    <row r="135" spans="1:8">
      <c r="A135" s="49">
        <v>43599</v>
      </c>
      <c r="B135" s="18" t="s">
        <v>89</v>
      </c>
      <c r="C135" s="18">
        <f t="shared" si="6"/>
        <v>2</v>
      </c>
      <c r="D135" s="7">
        <v>2019</v>
      </c>
      <c r="E135" s="7">
        <v>5</v>
      </c>
      <c r="F135" s="18" t="s">
        <v>88</v>
      </c>
      <c r="G135" s="7">
        <f t="shared" si="7"/>
        <v>2019</v>
      </c>
      <c r="H135" s="7">
        <f t="shared" si="8"/>
        <v>5</v>
      </c>
    </row>
    <row r="136" spans="1:8">
      <c r="A136" s="49">
        <v>43600</v>
      </c>
      <c r="B136" s="18" t="s">
        <v>89</v>
      </c>
      <c r="C136" s="18">
        <f t="shared" si="6"/>
        <v>3</v>
      </c>
      <c r="D136" s="7">
        <v>2019</v>
      </c>
      <c r="E136" s="7">
        <v>5</v>
      </c>
      <c r="F136" s="18" t="s">
        <v>88</v>
      </c>
      <c r="G136" s="7">
        <f t="shared" si="7"/>
        <v>2019</v>
      </c>
      <c r="H136" s="7">
        <f t="shared" si="8"/>
        <v>5</v>
      </c>
    </row>
    <row r="137" spans="1:8">
      <c r="A137" s="49">
        <v>43601</v>
      </c>
      <c r="B137" s="18" t="s">
        <v>90</v>
      </c>
      <c r="C137" s="18">
        <f t="shared" si="6"/>
        <v>4</v>
      </c>
      <c r="D137" s="7">
        <v>2019</v>
      </c>
      <c r="E137" s="7">
        <v>5</v>
      </c>
      <c r="F137" s="18" t="s">
        <v>88</v>
      </c>
      <c r="G137" s="7">
        <f t="shared" si="7"/>
        <v>2019</v>
      </c>
      <c r="H137" s="7">
        <f t="shared" si="8"/>
        <v>5</v>
      </c>
    </row>
    <row r="138" spans="1:8">
      <c r="A138" s="49">
        <v>43602</v>
      </c>
      <c r="B138" s="18" t="s">
        <v>90</v>
      </c>
      <c r="C138" s="18">
        <f t="shared" si="6"/>
        <v>5</v>
      </c>
      <c r="D138" s="7">
        <v>2019</v>
      </c>
      <c r="E138" s="7">
        <v>5</v>
      </c>
      <c r="F138" s="18" t="s">
        <v>88</v>
      </c>
      <c r="G138" s="7">
        <f t="shared" si="7"/>
        <v>2019</v>
      </c>
      <c r="H138" s="7">
        <f t="shared" si="8"/>
        <v>5</v>
      </c>
    </row>
    <row r="139" spans="1:8">
      <c r="A139" s="49">
        <v>43603</v>
      </c>
      <c r="B139" s="18" t="s">
        <v>89</v>
      </c>
      <c r="C139" s="18">
        <f t="shared" si="6"/>
        <v>6</v>
      </c>
      <c r="D139" s="7">
        <v>2019</v>
      </c>
      <c r="E139" s="7">
        <v>5</v>
      </c>
      <c r="F139" s="18" t="s">
        <v>88</v>
      </c>
      <c r="G139" s="7">
        <f t="shared" si="7"/>
        <v>2019</v>
      </c>
      <c r="H139" s="7">
        <f t="shared" si="8"/>
        <v>5</v>
      </c>
    </row>
    <row r="140" spans="1:8">
      <c r="A140" s="49">
        <v>43604</v>
      </c>
      <c r="B140" s="18" t="s">
        <v>89</v>
      </c>
      <c r="C140" s="18">
        <f t="shared" si="6"/>
        <v>7</v>
      </c>
      <c r="D140" s="7">
        <v>2019</v>
      </c>
      <c r="E140" s="7">
        <v>5</v>
      </c>
      <c r="F140" s="18" t="s">
        <v>88</v>
      </c>
      <c r="G140" s="7">
        <f t="shared" si="7"/>
        <v>2019</v>
      </c>
      <c r="H140" s="7">
        <f t="shared" si="8"/>
        <v>5</v>
      </c>
    </row>
    <row r="141" spans="1:8">
      <c r="A141" s="49">
        <v>43605</v>
      </c>
      <c r="B141" s="18" t="s">
        <v>89</v>
      </c>
      <c r="C141" s="18">
        <f t="shared" si="6"/>
        <v>1</v>
      </c>
      <c r="D141" s="7">
        <v>2019</v>
      </c>
      <c r="E141" s="7">
        <v>5</v>
      </c>
      <c r="F141" s="18" t="s">
        <v>88</v>
      </c>
      <c r="G141" s="7">
        <f t="shared" si="7"/>
        <v>2019</v>
      </c>
      <c r="H141" s="7">
        <f t="shared" si="8"/>
        <v>5</v>
      </c>
    </row>
    <row r="142" spans="1:8">
      <c r="A142" s="49">
        <v>43606</v>
      </c>
      <c r="B142" s="18" t="s">
        <v>89</v>
      </c>
      <c r="C142" s="18">
        <f t="shared" si="6"/>
        <v>2</v>
      </c>
      <c r="D142" s="7">
        <v>2019</v>
      </c>
      <c r="E142" s="7">
        <v>5</v>
      </c>
      <c r="F142" s="18" t="s">
        <v>88</v>
      </c>
      <c r="G142" s="7">
        <f t="shared" si="7"/>
        <v>2019</v>
      </c>
      <c r="H142" s="7">
        <f t="shared" si="8"/>
        <v>5</v>
      </c>
    </row>
    <row r="143" spans="1:8">
      <c r="A143" s="49">
        <v>43607</v>
      </c>
      <c r="B143" s="18" t="s">
        <v>89</v>
      </c>
      <c r="C143" s="18">
        <f t="shared" si="6"/>
        <v>3</v>
      </c>
      <c r="D143" s="7">
        <v>2019</v>
      </c>
      <c r="E143" s="7">
        <v>5</v>
      </c>
      <c r="F143" s="18" t="s">
        <v>88</v>
      </c>
      <c r="G143" s="7">
        <f t="shared" si="7"/>
        <v>2019</v>
      </c>
      <c r="H143" s="7">
        <f t="shared" si="8"/>
        <v>5</v>
      </c>
    </row>
    <row r="144" spans="1:8">
      <c r="A144" s="49">
        <v>43608</v>
      </c>
      <c r="B144" s="18" t="s">
        <v>90</v>
      </c>
      <c r="C144" s="18">
        <f t="shared" si="6"/>
        <v>4</v>
      </c>
      <c r="D144" s="7">
        <v>2019</v>
      </c>
      <c r="E144" s="7">
        <v>5</v>
      </c>
      <c r="F144" s="18" t="s">
        <v>88</v>
      </c>
      <c r="G144" s="7">
        <f t="shared" si="7"/>
        <v>2019</v>
      </c>
      <c r="H144" s="7">
        <f t="shared" si="8"/>
        <v>5</v>
      </c>
    </row>
    <row r="145" spans="1:8">
      <c r="A145" s="49">
        <v>43609</v>
      </c>
      <c r="B145" s="18" t="s">
        <v>90</v>
      </c>
      <c r="C145" s="18">
        <f t="shared" si="6"/>
        <v>5</v>
      </c>
      <c r="D145" s="7">
        <v>2019</v>
      </c>
      <c r="E145" s="7">
        <v>5</v>
      </c>
      <c r="F145" s="18" t="s">
        <v>88</v>
      </c>
      <c r="G145" s="7">
        <f t="shared" si="7"/>
        <v>2019</v>
      </c>
      <c r="H145" s="7">
        <f t="shared" si="8"/>
        <v>5</v>
      </c>
    </row>
    <row r="146" spans="1:8">
      <c r="A146" s="49">
        <v>43610</v>
      </c>
      <c r="B146" s="18" t="s">
        <v>89</v>
      </c>
      <c r="C146" s="18">
        <f t="shared" si="6"/>
        <v>6</v>
      </c>
      <c r="D146" s="7">
        <v>2019</v>
      </c>
      <c r="E146" s="7">
        <v>5</v>
      </c>
      <c r="F146" s="18" t="s">
        <v>94</v>
      </c>
      <c r="G146" s="7">
        <f t="shared" si="7"/>
        <v>2019</v>
      </c>
      <c r="H146" s="7">
        <f t="shared" si="8"/>
        <v>5</v>
      </c>
    </row>
    <row r="147" spans="1:8">
      <c r="A147" s="49">
        <v>43611</v>
      </c>
      <c r="B147" s="18" t="s">
        <v>89</v>
      </c>
      <c r="C147" s="18">
        <f t="shared" si="6"/>
        <v>7</v>
      </c>
      <c r="D147" s="7">
        <v>2019</v>
      </c>
      <c r="E147" s="7">
        <v>6</v>
      </c>
      <c r="F147" s="18" t="s">
        <v>88</v>
      </c>
      <c r="G147" s="7">
        <f t="shared" si="7"/>
        <v>2019</v>
      </c>
      <c r="H147" s="7">
        <f t="shared" si="8"/>
        <v>5</v>
      </c>
    </row>
    <row r="148" spans="1:8">
      <c r="A148" s="49">
        <v>43612</v>
      </c>
      <c r="B148" s="18" t="s">
        <v>89</v>
      </c>
      <c r="C148" s="18">
        <f t="shared" si="6"/>
        <v>1</v>
      </c>
      <c r="D148" s="7">
        <v>2019</v>
      </c>
      <c r="E148" s="7">
        <v>6</v>
      </c>
      <c r="F148" s="18" t="s">
        <v>88</v>
      </c>
      <c r="G148" s="7">
        <f t="shared" si="7"/>
        <v>2019</v>
      </c>
      <c r="H148" s="7">
        <f t="shared" si="8"/>
        <v>5</v>
      </c>
    </row>
    <row r="149" spans="1:8">
      <c r="A149" s="49">
        <v>43613</v>
      </c>
      <c r="B149" s="18" t="s">
        <v>89</v>
      </c>
      <c r="C149" s="18">
        <f t="shared" si="6"/>
        <v>2</v>
      </c>
      <c r="D149" s="7">
        <v>2019</v>
      </c>
      <c r="E149" s="7">
        <v>6</v>
      </c>
      <c r="F149" s="18" t="s">
        <v>88</v>
      </c>
      <c r="G149" s="7">
        <f t="shared" si="7"/>
        <v>2019</v>
      </c>
      <c r="H149" s="7">
        <f t="shared" si="8"/>
        <v>5</v>
      </c>
    </row>
    <row r="150" spans="1:8">
      <c r="A150" s="49">
        <v>43614</v>
      </c>
      <c r="B150" s="18" t="s">
        <v>89</v>
      </c>
      <c r="C150" s="18">
        <f t="shared" si="6"/>
        <v>3</v>
      </c>
      <c r="D150" s="7">
        <v>2019</v>
      </c>
      <c r="E150" s="7">
        <v>6</v>
      </c>
      <c r="F150" s="18" t="s">
        <v>88</v>
      </c>
      <c r="G150" s="7">
        <f t="shared" si="7"/>
        <v>2019</v>
      </c>
      <c r="H150" s="7">
        <f t="shared" si="8"/>
        <v>5</v>
      </c>
    </row>
    <row r="151" spans="1:8">
      <c r="A151" s="49">
        <v>43615</v>
      </c>
      <c r="B151" s="18" t="s">
        <v>90</v>
      </c>
      <c r="C151" s="18">
        <f t="shared" si="6"/>
        <v>4</v>
      </c>
      <c r="D151" s="7">
        <v>2019</v>
      </c>
      <c r="E151" s="7">
        <v>6</v>
      </c>
      <c r="F151" s="18" t="s">
        <v>88</v>
      </c>
      <c r="G151" s="7">
        <f t="shared" si="7"/>
        <v>2019</v>
      </c>
      <c r="H151" s="7">
        <f t="shared" si="8"/>
        <v>5</v>
      </c>
    </row>
    <row r="152" spans="1:8">
      <c r="A152" s="49">
        <v>43616</v>
      </c>
      <c r="B152" s="18" t="s">
        <v>90</v>
      </c>
      <c r="C152" s="18">
        <f t="shared" si="6"/>
        <v>5</v>
      </c>
      <c r="D152" s="7">
        <v>2019</v>
      </c>
      <c r="E152" s="7">
        <v>6</v>
      </c>
      <c r="F152" s="18" t="s">
        <v>88</v>
      </c>
      <c r="G152" s="7">
        <f t="shared" si="7"/>
        <v>2019</v>
      </c>
      <c r="H152" s="7">
        <f t="shared" si="8"/>
        <v>5</v>
      </c>
    </row>
    <row r="153" spans="1:8">
      <c r="A153" s="49">
        <v>43617</v>
      </c>
      <c r="B153" s="18" t="s">
        <v>89</v>
      </c>
      <c r="C153" s="18">
        <f t="shared" si="6"/>
        <v>6</v>
      </c>
      <c r="D153" s="7">
        <v>2019</v>
      </c>
      <c r="E153" s="7">
        <v>6</v>
      </c>
      <c r="F153" s="18" t="s">
        <v>88</v>
      </c>
      <c r="G153" s="7">
        <f t="shared" si="7"/>
        <v>2019</v>
      </c>
      <c r="H153" s="7">
        <f t="shared" si="8"/>
        <v>6</v>
      </c>
    </row>
    <row r="154" spans="1:8">
      <c r="A154" s="49">
        <v>43618</v>
      </c>
      <c r="B154" s="18" t="s">
        <v>89</v>
      </c>
      <c r="C154" s="18">
        <f t="shared" si="6"/>
        <v>7</v>
      </c>
      <c r="D154" s="7">
        <v>2019</v>
      </c>
      <c r="E154" s="7">
        <v>6</v>
      </c>
      <c r="F154" s="18" t="s">
        <v>88</v>
      </c>
      <c r="G154" s="7">
        <f t="shared" si="7"/>
        <v>2019</v>
      </c>
      <c r="H154" s="7">
        <f t="shared" si="8"/>
        <v>6</v>
      </c>
    </row>
    <row r="155" spans="1:8">
      <c r="A155" s="49">
        <v>43619</v>
      </c>
      <c r="B155" s="18" t="s">
        <v>89</v>
      </c>
      <c r="C155" s="18">
        <f t="shared" si="6"/>
        <v>1</v>
      </c>
      <c r="D155" s="7">
        <v>2019</v>
      </c>
      <c r="E155" s="7">
        <v>6</v>
      </c>
      <c r="F155" s="18" t="s">
        <v>88</v>
      </c>
      <c r="G155" s="7">
        <f t="shared" si="7"/>
        <v>2019</v>
      </c>
      <c r="H155" s="7">
        <f t="shared" si="8"/>
        <v>6</v>
      </c>
    </row>
    <row r="156" spans="1:8">
      <c r="A156" s="49">
        <v>43620</v>
      </c>
      <c r="B156" s="18" t="s">
        <v>89</v>
      </c>
      <c r="C156" s="18">
        <f t="shared" si="6"/>
        <v>2</v>
      </c>
      <c r="D156" s="7">
        <v>2019</v>
      </c>
      <c r="E156" s="7">
        <v>6</v>
      </c>
      <c r="F156" s="18" t="s">
        <v>88</v>
      </c>
      <c r="G156" s="7">
        <f t="shared" si="7"/>
        <v>2019</v>
      </c>
      <c r="H156" s="7">
        <f t="shared" si="8"/>
        <v>6</v>
      </c>
    </row>
    <row r="157" spans="1:8">
      <c r="A157" s="49">
        <v>43621</v>
      </c>
      <c r="B157" s="18" t="s">
        <v>89</v>
      </c>
      <c r="C157" s="18">
        <f t="shared" si="6"/>
        <v>3</v>
      </c>
      <c r="D157" s="7">
        <v>2019</v>
      </c>
      <c r="E157" s="7">
        <v>6</v>
      </c>
      <c r="F157" s="18" t="s">
        <v>88</v>
      </c>
      <c r="G157" s="7">
        <f t="shared" si="7"/>
        <v>2019</v>
      </c>
      <c r="H157" s="7">
        <f t="shared" si="8"/>
        <v>6</v>
      </c>
    </row>
    <row r="158" spans="1:8">
      <c r="A158" s="49">
        <v>43622</v>
      </c>
      <c r="B158" s="18" t="s">
        <v>90</v>
      </c>
      <c r="C158" s="18">
        <f t="shared" si="6"/>
        <v>4</v>
      </c>
      <c r="D158" s="7">
        <v>2019</v>
      </c>
      <c r="E158" s="7">
        <v>6</v>
      </c>
      <c r="F158" s="18" t="s">
        <v>88</v>
      </c>
      <c r="G158" s="7">
        <f t="shared" si="7"/>
        <v>2019</v>
      </c>
      <c r="H158" s="7">
        <f t="shared" si="8"/>
        <v>6</v>
      </c>
    </row>
    <row r="159" spans="1:8">
      <c r="A159" s="49">
        <v>43623</v>
      </c>
      <c r="B159" s="18" t="s">
        <v>90</v>
      </c>
      <c r="C159" s="18">
        <f t="shared" si="6"/>
        <v>5</v>
      </c>
      <c r="D159" s="7">
        <v>2019</v>
      </c>
      <c r="E159" s="7">
        <v>6</v>
      </c>
      <c r="F159" s="18" t="s">
        <v>88</v>
      </c>
      <c r="G159" s="7">
        <f t="shared" si="7"/>
        <v>2019</v>
      </c>
      <c r="H159" s="7">
        <f t="shared" si="8"/>
        <v>6</v>
      </c>
    </row>
    <row r="160" spans="1:8">
      <c r="A160" s="49">
        <v>43624</v>
      </c>
      <c r="B160" s="18" t="s">
        <v>89</v>
      </c>
      <c r="C160" s="18">
        <f t="shared" si="6"/>
        <v>6</v>
      </c>
      <c r="D160" s="7">
        <v>2019</v>
      </c>
      <c r="E160" s="7">
        <v>6</v>
      </c>
      <c r="F160" s="18" t="s">
        <v>88</v>
      </c>
      <c r="G160" s="7">
        <f t="shared" si="7"/>
        <v>2019</v>
      </c>
      <c r="H160" s="7">
        <f t="shared" si="8"/>
        <v>6</v>
      </c>
    </row>
    <row r="161" spans="1:8">
      <c r="A161" s="49">
        <v>43625</v>
      </c>
      <c r="B161" s="18" t="s">
        <v>89</v>
      </c>
      <c r="C161" s="18">
        <f t="shared" si="6"/>
        <v>7</v>
      </c>
      <c r="D161" s="7">
        <v>2019</v>
      </c>
      <c r="E161" s="7">
        <v>6</v>
      </c>
      <c r="F161" s="18" t="s">
        <v>88</v>
      </c>
      <c r="G161" s="7">
        <f t="shared" si="7"/>
        <v>2019</v>
      </c>
      <c r="H161" s="7">
        <f t="shared" si="8"/>
        <v>6</v>
      </c>
    </row>
    <row r="162" spans="1:8">
      <c r="A162" s="49">
        <v>43626</v>
      </c>
      <c r="B162" s="18" t="s">
        <v>89</v>
      </c>
      <c r="C162" s="18">
        <f t="shared" si="6"/>
        <v>1</v>
      </c>
      <c r="D162" s="7">
        <v>2019</v>
      </c>
      <c r="E162" s="7">
        <v>6</v>
      </c>
      <c r="F162" s="18" t="s">
        <v>88</v>
      </c>
      <c r="G162" s="7">
        <f t="shared" si="7"/>
        <v>2019</v>
      </c>
      <c r="H162" s="7">
        <f t="shared" si="8"/>
        <v>6</v>
      </c>
    </row>
    <row r="163" spans="1:8">
      <c r="A163" s="49">
        <v>43627</v>
      </c>
      <c r="B163" s="18" t="s">
        <v>89</v>
      </c>
      <c r="C163" s="18">
        <f t="shared" si="6"/>
        <v>2</v>
      </c>
      <c r="D163" s="7">
        <v>2019</v>
      </c>
      <c r="E163" s="7">
        <v>6</v>
      </c>
      <c r="F163" s="18" t="s">
        <v>88</v>
      </c>
      <c r="G163" s="7">
        <f t="shared" si="7"/>
        <v>2019</v>
      </c>
      <c r="H163" s="7">
        <f t="shared" si="8"/>
        <v>6</v>
      </c>
    </row>
    <row r="164" spans="1:8">
      <c r="A164" s="49">
        <v>43628</v>
      </c>
      <c r="B164" s="18" t="s">
        <v>89</v>
      </c>
      <c r="C164" s="18">
        <f t="shared" si="6"/>
        <v>3</v>
      </c>
      <c r="D164" s="7">
        <v>2019</v>
      </c>
      <c r="E164" s="7">
        <v>6</v>
      </c>
      <c r="F164" s="18" t="s">
        <v>88</v>
      </c>
      <c r="G164" s="7">
        <f t="shared" si="7"/>
        <v>2019</v>
      </c>
      <c r="H164" s="7">
        <f t="shared" si="8"/>
        <v>6</v>
      </c>
    </row>
    <row r="165" spans="1:8">
      <c r="A165" s="49">
        <v>43629</v>
      </c>
      <c r="B165" s="18" t="s">
        <v>90</v>
      </c>
      <c r="C165" s="18">
        <f t="shared" si="6"/>
        <v>4</v>
      </c>
      <c r="D165" s="7">
        <v>2019</v>
      </c>
      <c r="E165" s="7">
        <v>6</v>
      </c>
      <c r="F165" s="18" t="s">
        <v>88</v>
      </c>
      <c r="G165" s="7">
        <f t="shared" si="7"/>
        <v>2019</v>
      </c>
      <c r="H165" s="7">
        <f t="shared" si="8"/>
        <v>6</v>
      </c>
    </row>
    <row r="166" spans="1:8">
      <c r="A166" s="49">
        <v>43630</v>
      </c>
      <c r="B166" s="18" t="s">
        <v>90</v>
      </c>
      <c r="C166" s="18">
        <f t="shared" si="6"/>
        <v>5</v>
      </c>
      <c r="D166" s="7">
        <v>2019</v>
      </c>
      <c r="E166" s="7">
        <v>6</v>
      </c>
      <c r="F166" s="18" t="s">
        <v>88</v>
      </c>
      <c r="G166" s="7">
        <f t="shared" si="7"/>
        <v>2019</v>
      </c>
      <c r="H166" s="7">
        <f t="shared" si="8"/>
        <v>6</v>
      </c>
    </row>
    <row r="167" spans="1:8">
      <c r="A167" s="49">
        <v>43631</v>
      </c>
      <c r="B167" s="18" t="s">
        <v>89</v>
      </c>
      <c r="C167" s="18">
        <f t="shared" si="6"/>
        <v>6</v>
      </c>
      <c r="D167" s="7">
        <v>2019</v>
      </c>
      <c r="E167" s="7">
        <v>6</v>
      </c>
      <c r="F167" s="18" t="s">
        <v>88</v>
      </c>
      <c r="G167" s="7">
        <f t="shared" si="7"/>
        <v>2019</v>
      </c>
      <c r="H167" s="7">
        <f t="shared" si="8"/>
        <v>6</v>
      </c>
    </row>
    <row r="168" spans="1:8">
      <c r="A168" s="49">
        <v>43632</v>
      </c>
      <c r="B168" s="18" t="s">
        <v>89</v>
      </c>
      <c r="C168" s="18">
        <f t="shared" si="6"/>
        <v>7</v>
      </c>
      <c r="D168" s="7">
        <v>2019</v>
      </c>
      <c r="E168" s="7">
        <v>6</v>
      </c>
      <c r="F168" s="18" t="s">
        <v>88</v>
      </c>
      <c r="G168" s="7">
        <f t="shared" si="7"/>
        <v>2019</v>
      </c>
      <c r="H168" s="7">
        <f t="shared" si="8"/>
        <v>6</v>
      </c>
    </row>
    <row r="169" spans="1:8">
      <c r="A169" s="49">
        <v>43633</v>
      </c>
      <c r="B169" s="18" t="s">
        <v>89</v>
      </c>
      <c r="C169" s="18">
        <f t="shared" si="6"/>
        <v>1</v>
      </c>
      <c r="D169" s="7">
        <v>2019</v>
      </c>
      <c r="E169" s="7">
        <v>6</v>
      </c>
      <c r="F169" s="18" t="s">
        <v>88</v>
      </c>
      <c r="G169" s="7">
        <f t="shared" si="7"/>
        <v>2019</v>
      </c>
      <c r="H169" s="7">
        <f t="shared" si="8"/>
        <v>6</v>
      </c>
    </row>
    <row r="170" spans="1:8">
      <c r="A170" s="49">
        <v>43634</v>
      </c>
      <c r="B170" s="18" t="s">
        <v>89</v>
      </c>
      <c r="C170" s="18">
        <f t="shared" si="6"/>
        <v>2</v>
      </c>
      <c r="D170" s="7">
        <v>2019</v>
      </c>
      <c r="E170" s="7">
        <v>6</v>
      </c>
      <c r="F170" s="18" t="s">
        <v>88</v>
      </c>
      <c r="G170" s="7">
        <f t="shared" si="7"/>
        <v>2019</v>
      </c>
      <c r="H170" s="7">
        <f t="shared" si="8"/>
        <v>6</v>
      </c>
    </row>
    <row r="171" spans="1:8">
      <c r="A171" s="49">
        <v>43635</v>
      </c>
      <c r="B171" s="18" t="s">
        <v>89</v>
      </c>
      <c r="C171" s="18">
        <f t="shared" si="6"/>
        <v>3</v>
      </c>
      <c r="D171" s="7">
        <v>2019</v>
      </c>
      <c r="E171" s="7">
        <v>6</v>
      </c>
      <c r="F171" s="18" t="s">
        <v>88</v>
      </c>
      <c r="G171" s="7">
        <f t="shared" si="7"/>
        <v>2019</v>
      </c>
      <c r="H171" s="7">
        <f t="shared" si="8"/>
        <v>6</v>
      </c>
    </row>
    <row r="172" spans="1:8">
      <c r="A172" s="49">
        <v>43636</v>
      </c>
      <c r="B172" s="18" t="s">
        <v>87</v>
      </c>
      <c r="C172" s="18">
        <f t="shared" si="6"/>
        <v>4</v>
      </c>
      <c r="D172" s="7">
        <v>2019</v>
      </c>
      <c r="E172" s="7">
        <v>6</v>
      </c>
      <c r="F172" s="18" t="s">
        <v>88</v>
      </c>
      <c r="G172" s="7">
        <f t="shared" si="7"/>
        <v>2019</v>
      </c>
      <c r="H172" s="7">
        <f t="shared" si="8"/>
        <v>6</v>
      </c>
    </row>
    <row r="173" spans="1:8">
      <c r="A173" s="49">
        <v>43637</v>
      </c>
      <c r="B173" s="18" t="s">
        <v>90</v>
      </c>
      <c r="C173" s="18">
        <f t="shared" si="6"/>
        <v>5</v>
      </c>
      <c r="D173" s="7">
        <v>2019</v>
      </c>
      <c r="E173" s="7">
        <v>6</v>
      </c>
      <c r="F173" s="18" t="s">
        <v>88</v>
      </c>
      <c r="G173" s="7">
        <f t="shared" si="7"/>
        <v>2019</v>
      </c>
      <c r="H173" s="7">
        <f t="shared" si="8"/>
        <v>6</v>
      </c>
    </row>
    <row r="174" spans="1:8">
      <c r="A174" s="49">
        <v>43638</v>
      </c>
      <c r="B174" s="18" t="s">
        <v>90</v>
      </c>
      <c r="C174" s="18">
        <f t="shared" si="6"/>
        <v>6</v>
      </c>
      <c r="D174" s="7">
        <v>2019</v>
      </c>
      <c r="E174" s="7">
        <v>6</v>
      </c>
      <c r="F174" s="18" t="s">
        <v>88</v>
      </c>
      <c r="G174" s="7">
        <f t="shared" si="7"/>
        <v>2019</v>
      </c>
      <c r="H174" s="7">
        <f t="shared" si="8"/>
        <v>6</v>
      </c>
    </row>
    <row r="175" spans="1:8">
      <c r="A175" s="49">
        <v>43639</v>
      </c>
      <c r="B175" s="18" t="s">
        <v>89</v>
      </c>
      <c r="C175" s="18">
        <f t="shared" si="6"/>
        <v>7</v>
      </c>
      <c r="D175" s="7">
        <v>2019</v>
      </c>
      <c r="E175" s="7">
        <v>6</v>
      </c>
      <c r="F175" s="18" t="s">
        <v>88</v>
      </c>
      <c r="G175" s="7">
        <f t="shared" si="7"/>
        <v>2019</v>
      </c>
      <c r="H175" s="7">
        <f t="shared" si="8"/>
        <v>6</v>
      </c>
    </row>
    <row r="176" spans="1:8">
      <c r="A176" s="49">
        <v>43640</v>
      </c>
      <c r="B176" s="18" t="s">
        <v>89</v>
      </c>
      <c r="C176" s="18">
        <f t="shared" si="6"/>
        <v>1</v>
      </c>
      <c r="D176" s="7">
        <v>2019</v>
      </c>
      <c r="E176" s="7">
        <v>6</v>
      </c>
      <c r="F176" s="18" t="s">
        <v>94</v>
      </c>
      <c r="G176" s="7">
        <f t="shared" si="7"/>
        <v>2019</v>
      </c>
      <c r="H176" s="7">
        <f t="shared" si="8"/>
        <v>6</v>
      </c>
    </row>
    <row r="177" spans="1:8">
      <c r="A177" s="49">
        <v>43641</v>
      </c>
      <c r="B177" s="18" t="s">
        <v>89</v>
      </c>
      <c r="C177" s="18">
        <f t="shared" si="6"/>
        <v>2</v>
      </c>
      <c r="D177" s="7">
        <v>2019</v>
      </c>
      <c r="E177" s="7">
        <v>7</v>
      </c>
      <c r="F177" s="18" t="s">
        <v>88</v>
      </c>
      <c r="G177" s="7">
        <f t="shared" si="7"/>
        <v>2019</v>
      </c>
      <c r="H177" s="7">
        <f t="shared" si="8"/>
        <v>6</v>
      </c>
    </row>
    <row r="178" spans="1:8">
      <c r="A178" s="49">
        <v>43642</v>
      </c>
      <c r="B178" s="18" t="s">
        <v>89</v>
      </c>
      <c r="C178" s="18">
        <f t="shared" si="6"/>
        <v>3</v>
      </c>
      <c r="D178" s="7">
        <v>2019</v>
      </c>
      <c r="E178" s="7">
        <v>7</v>
      </c>
      <c r="F178" s="18" t="s">
        <v>88</v>
      </c>
      <c r="G178" s="7">
        <f t="shared" si="7"/>
        <v>2019</v>
      </c>
      <c r="H178" s="7">
        <f t="shared" si="8"/>
        <v>6</v>
      </c>
    </row>
    <row r="179" spans="1:8">
      <c r="A179" s="49">
        <v>43643</v>
      </c>
      <c r="B179" s="18" t="s">
        <v>90</v>
      </c>
      <c r="C179" s="18">
        <f t="shared" si="6"/>
        <v>4</v>
      </c>
      <c r="D179" s="7">
        <v>2019</v>
      </c>
      <c r="E179" s="7">
        <v>7</v>
      </c>
      <c r="F179" s="18" t="s">
        <v>88</v>
      </c>
      <c r="G179" s="7">
        <f t="shared" si="7"/>
        <v>2019</v>
      </c>
      <c r="H179" s="7">
        <f t="shared" si="8"/>
        <v>6</v>
      </c>
    </row>
    <row r="180" spans="1:8">
      <c r="A180" s="49">
        <v>43644</v>
      </c>
      <c r="B180" s="18" t="s">
        <v>90</v>
      </c>
      <c r="C180" s="18">
        <f t="shared" si="6"/>
        <v>5</v>
      </c>
      <c r="D180" s="7">
        <v>2019</v>
      </c>
      <c r="E180" s="7">
        <v>7</v>
      </c>
      <c r="F180" s="18" t="s">
        <v>88</v>
      </c>
      <c r="G180" s="7">
        <f t="shared" si="7"/>
        <v>2019</v>
      </c>
      <c r="H180" s="7">
        <f t="shared" si="8"/>
        <v>6</v>
      </c>
    </row>
    <row r="181" spans="1:8">
      <c r="A181" s="49">
        <v>43645</v>
      </c>
      <c r="B181" s="18" t="s">
        <v>89</v>
      </c>
      <c r="C181" s="18">
        <f t="shared" si="6"/>
        <v>6</v>
      </c>
      <c r="D181" s="7">
        <v>2019</v>
      </c>
      <c r="E181" s="7">
        <v>7</v>
      </c>
      <c r="F181" s="18" t="s">
        <v>88</v>
      </c>
      <c r="G181" s="7">
        <f t="shared" si="7"/>
        <v>2019</v>
      </c>
      <c r="H181" s="7">
        <f t="shared" si="8"/>
        <v>6</v>
      </c>
    </row>
    <row r="182" spans="1:8">
      <c r="A182" s="49">
        <v>43646</v>
      </c>
      <c r="B182" s="18" t="s">
        <v>89</v>
      </c>
      <c r="C182" s="18">
        <f t="shared" si="6"/>
        <v>7</v>
      </c>
      <c r="D182" s="7">
        <v>2019</v>
      </c>
      <c r="E182" s="7">
        <v>7</v>
      </c>
      <c r="F182" s="18" t="s">
        <v>88</v>
      </c>
      <c r="G182" s="7">
        <f t="shared" si="7"/>
        <v>2019</v>
      </c>
      <c r="H182" s="7">
        <f t="shared" si="8"/>
        <v>6</v>
      </c>
    </row>
    <row r="183" spans="1:8">
      <c r="A183" s="49">
        <v>43647</v>
      </c>
      <c r="B183" s="18" t="s">
        <v>89</v>
      </c>
      <c r="C183" s="18">
        <f t="shared" si="6"/>
        <v>1</v>
      </c>
      <c r="D183" s="7">
        <v>2019</v>
      </c>
      <c r="E183" s="7">
        <v>7</v>
      </c>
      <c r="F183" s="18" t="s">
        <v>88</v>
      </c>
      <c r="G183" s="7">
        <f t="shared" si="7"/>
        <v>2019</v>
      </c>
      <c r="H183" s="7">
        <f t="shared" si="8"/>
        <v>7</v>
      </c>
    </row>
    <row r="184" spans="1:8">
      <c r="A184" s="49">
        <v>43648</v>
      </c>
      <c r="B184" s="18" t="s">
        <v>89</v>
      </c>
      <c r="C184" s="18">
        <f t="shared" si="6"/>
        <v>2</v>
      </c>
      <c r="D184" s="7">
        <v>2019</v>
      </c>
      <c r="E184" s="7">
        <v>7</v>
      </c>
      <c r="F184" s="18" t="s">
        <v>88</v>
      </c>
      <c r="G184" s="7">
        <f t="shared" si="7"/>
        <v>2019</v>
      </c>
      <c r="H184" s="7">
        <f t="shared" si="8"/>
        <v>7</v>
      </c>
    </row>
    <row r="185" spans="1:8">
      <c r="A185" s="49">
        <v>43649</v>
      </c>
      <c r="B185" s="18" t="s">
        <v>89</v>
      </c>
      <c r="C185" s="18">
        <f t="shared" si="6"/>
        <v>3</v>
      </c>
      <c r="D185" s="7">
        <v>2019</v>
      </c>
      <c r="E185" s="7">
        <v>7</v>
      </c>
      <c r="F185" s="18" t="s">
        <v>88</v>
      </c>
      <c r="G185" s="7">
        <f t="shared" si="7"/>
        <v>2019</v>
      </c>
      <c r="H185" s="7">
        <f t="shared" si="8"/>
        <v>7</v>
      </c>
    </row>
    <row r="186" spans="1:8">
      <c r="A186" s="49">
        <v>43650</v>
      </c>
      <c r="B186" s="18" t="s">
        <v>90</v>
      </c>
      <c r="C186" s="18">
        <f t="shared" si="6"/>
        <v>4</v>
      </c>
      <c r="D186" s="7">
        <v>2019</v>
      </c>
      <c r="E186" s="7">
        <v>7</v>
      </c>
      <c r="F186" s="18" t="s">
        <v>88</v>
      </c>
      <c r="G186" s="7">
        <f t="shared" si="7"/>
        <v>2019</v>
      </c>
      <c r="H186" s="7">
        <f t="shared" si="8"/>
        <v>7</v>
      </c>
    </row>
    <row r="187" spans="1:8">
      <c r="A187" s="49">
        <v>43651</v>
      </c>
      <c r="B187" s="18" t="s">
        <v>90</v>
      </c>
      <c r="C187" s="18">
        <f t="shared" si="6"/>
        <v>5</v>
      </c>
      <c r="D187" s="7">
        <v>2019</v>
      </c>
      <c r="E187" s="7">
        <v>7</v>
      </c>
      <c r="F187" s="18" t="s">
        <v>88</v>
      </c>
      <c r="G187" s="7">
        <f t="shared" si="7"/>
        <v>2019</v>
      </c>
      <c r="H187" s="7">
        <f t="shared" si="8"/>
        <v>7</v>
      </c>
    </row>
    <row r="188" spans="1:8">
      <c r="A188" s="49">
        <v>43652</v>
      </c>
      <c r="B188" s="18" t="s">
        <v>89</v>
      </c>
      <c r="C188" s="18">
        <f t="shared" si="6"/>
        <v>6</v>
      </c>
      <c r="D188" s="7">
        <v>2019</v>
      </c>
      <c r="E188" s="7">
        <v>7</v>
      </c>
      <c r="F188" s="18" t="s">
        <v>88</v>
      </c>
      <c r="G188" s="7">
        <f t="shared" si="7"/>
        <v>2019</v>
      </c>
      <c r="H188" s="7">
        <f t="shared" si="8"/>
        <v>7</v>
      </c>
    </row>
    <row r="189" spans="1:8">
      <c r="A189" s="49">
        <v>43653</v>
      </c>
      <c r="B189" s="18" t="s">
        <v>89</v>
      </c>
      <c r="C189" s="18">
        <f t="shared" si="6"/>
        <v>7</v>
      </c>
      <c r="D189" s="7">
        <v>2019</v>
      </c>
      <c r="E189" s="7">
        <v>7</v>
      </c>
      <c r="F189" s="18" t="s">
        <v>88</v>
      </c>
      <c r="G189" s="7">
        <f t="shared" si="7"/>
        <v>2019</v>
      </c>
      <c r="H189" s="7">
        <f t="shared" si="8"/>
        <v>7</v>
      </c>
    </row>
    <row r="190" spans="1:8">
      <c r="A190" s="49">
        <v>43654</v>
      </c>
      <c r="B190" s="18" t="s">
        <v>89</v>
      </c>
      <c r="C190" s="18">
        <f t="shared" si="6"/>
        <v>1</v>
      </c>
      <c r="D190" s="7">
        <v>2019</v>
      </c>
      <c r="E190" s="7">
        <v>7</v>
      </c>
      <c r="F190" s="18" t="s">
        <v>88</v>
      </c>
      <c r="G190" s="7">
        <f t="shared" si="7"/>
        <v>2019</v>
      </c>
      <c r="H190" s="7">
        <f t="shared" si="8"/>
        <v>7</v>
      </c>
    </row>
    <row r="191" spans="1:8">
      <c r="A191" s="49">
        <v>43655</v>
      </c>
      <c r="B191" s="18" t="s">
        <v>89</v>
      </c>
      <c r="C191" s="18">
        <f t="shared" si="6"/>
        <v>2</v>
      </c>
      <c r="D191" s="7">
        <v>2019</v>
      </c>
      <c r="E191" s="7">
        <v>7</v>
      </c>
      <c r="F191" s="18" t="s">
        <v>88</v>
      </c>
      <c r="G191" s="7">
        <f t="shared" si="7"/>
        <v>2019</v>
      </c>
      <c r="H191" s="7">
        <f t="shared" si="8"/>
        <v>7</v>
      </c>
    </row>
    <row r="192" spans="1:8">
      <c r="A192" s="49">
        <v>43656</v>
      </c>
      <c r="B192" s="18" t="s">
        <v>89</v>
      </c>
      <c r="C192" s="18">
        <f t="shared" si="6"/>
        <v>3</v>
      </c>
      <c r="D192" s="7">
        <v>2019</v>
      </c>
      <c r="E192" s="7">
        <v>7</v>
      </c>
      <c r="F192" s="18" t="s">
        <v>88</v>
      </c>
      <c r="G192" s="7">
        <f t="shared" si="7"/>
        <v>2019</v>
      </c>
      <c r="H192" s="7">
        <f t="shared" si="8"/>
        <v>7</v>
      </c>
    </row>
    <row r="193" spans="1:8">
      <c r="A193" s="49">
        <v>43657</v>
      </c>
      <c r="B193" s="18" t="s">
        <v>90</v>
      </c>
      <c r="C193" s="18">
        <f t="shared" si="6"/>
        <v>4</v>
      </c>
      <c r="D193" s="7">
        <v>2019</v>
      </c>
      <c r="E193" s="7">
        <v>7</v>
      </c>
      <c r="F193" s="18" t="s">
        <v>88</v>
      </c>
      <c r="G193" s="7">
        <f t="shared" si="7"/>
        <v>2019</v>
      </c>
      <c r="H193" s="7">
        <f t="shared" si="8"/>
        <v>7</v>
      </c>
    </row>
    <row r="194" spans="1:8">
      <c r="A194" s="49">
        <v>43658</v>
      </c>
      <c r="B194" s="18" t="s">
        <v>90</v>
      </c>
      <c r="C194" s="18">
        <f t="shared" ref="C194:C257" si="9">WEEKDAY(A194,2)</f>
        <v>5</v>
      </c>
      <c r="D194" s="7">
        <v>2019</v>
      </c>
      <c r="E194" s="7">
        <v>7</v>
      </c>
      <c r="F194" s="18" t="s">
        <v>88</v>
      </c>
      <c r="G194" s="7">
        <f t="shared" ref="G194:G257" si="10">YEAR(A194)</f>
        <v>2019</v>
      </c>
      <c r="H194" s="7">
        <f t="shared" ref="H194:H257" si="11">MONTH(A194)</f>
        <v>7</v>
      </c>
    </row>
    <row r="195" spans="1:8">
      <c r="A195" s="49">
        <v>43659</v>
      </c>
      <c r="B195" s="18" t="s">
        <v>89</v>
      </c>
      <c r="C195" s="18">
        <f t="shared" si="9"/>
        <v>6</v>
      </c>
      <c r="D195" s="7">
        <v>2019</v>
      </c>
      <c r="E195" s="7">
        <v>7</v>
      </c>
      <c r="F195" s="18" t="s">
        <v>88</v>
      </c>
      <c r="G195" s="7">
        <f t="shared" si="10"/>
        <v>2019</v>
      </c>
      <c r="H195" s="7">
        <f t="shared" si="11"/>
        <v>7</v>
      </c>
    </row>
    <row r="196" spans="1:8">
      <c r="A196" s="49">
        <v>43660</v>
      </c>
      <c r="B196" s="18" t="s">
        <v>89</v>
      </c>
      <c r="C196" s="18">
        <f t="shared" si="9"/>
        <v>7</v>
      </c>
      <c r="D196" s="7">
        <v>2019</v>
      </c>
      <c r="E196" s="7">
        <v>7</v>
      </c>
      <c r="F196" s="18" t="s">
        <v>88</v>
      </c>
      <c r="G196" s="7">
        <f t="shared" si="10"/>
        <v>2019</v>
      </c>
      <c r="H196" s="7">
        <f t="shared" si="11"/>
        <v>7</v>
      </c>
    </row>
    <row r="197" spans="1:8">
      <c r="A197" s="49">
        <v>43661</v>
      </c>
      <c r="B197" s="18" t="s">
        <v>89</v>
      </c>
      <c r="C197" s="18">
        <f t="shared" si="9"/>
        <v>1</v>
      </c>
      <c r="D197" s="7">
        <v>2019</v>
      </c>
      <c r="E197" s="7">
        <v>7</v>
      </c>
      <c r="F197" s="18" t="s">
        <v>88</v>
      </c>
      <c r="G197" s="7">
        <f t="shared" si="10"/>
        <v>2019</v>
      </c>
      <c r="H197" s="7">
        <f t="shared" si="11"/>
        <v>7</v>
      </c>
    </row>
    <row r="198" spans="1:8">
      <c r="A198" s="49">
        <v>43662</v>
      </c>
      <c r="B198" s="18" t="s">
        <v>89</v>
      </c>
      <c r="C198" s="18">
        <f t="shared" si="9"/>
        <v>2</v>
      </c>
      <c r="D198" s="7">
        <v>2019</v>
      </c>
      <c r="E198" s="7">
        <v>7</v>
      </c>
      <c r="F198" s="18" t="s">
        <v>88</v>
      </c>
      <c r="G198" s="7">
        <f t="shared" si="10"/>
        <v>2019</v>
      </c>
      <c r="H198" s="7">
        <f t="shared" si="11"/>
        <v>7</v>
      </c>
    </row>
    <row r="199" spans="1:8">
      <c r="A199" s="49">
        <v>43663</v>
      </c>
      <c r="B199" s="18" t="s">
        <v>89</v>
      </c>
      <c r="C199" s="18">
        <f t="shared" si="9"/>
        <v>3</v>
      </c>
      <c r="D199" s="7">
        <v>2019</v>
      </c>
      <c r="E199" s="7">
        <v>7</v>
      </c>
      <c r="F199" s="18" t="s">
        <v>88</v>
      </c>
      <c r="G199" s="7">
        <f t="shared" si="10"/>
        <v>2019</v>
      </c>
      <c r="H199" s="7">
        <f t="shared" si="11"/>
        <v>7</v>
      </c>
    </row>
    <row r="200" spans="1:8">
      <c r="A200" s="49">
        <v>43664</v>
      </c>
      <c r="B200" s="18" t="s">
        <v>90</v>
      </c>
      <c r="C200" s="18">
        <f t="shared" si="9"/>
        <v>4</v>
      </c>
      <c r="D200" s="7">
        <v>2019</v>
      </c>
      <c r="E200" s="7">
        <v>7</v>
      </c>
      <c r="F200" s="18" t="s">
        <v>88</v>
      </c>
      <c r="G200" s="7">
        <f t="shared" si="10"/>
        <v>2019</v>
      </c>
      <c r="H200" s="7">
        <f t="shared" si="11"/>
        <v>7</v>
      </c>
    </row>
    <row r="201" spans="1:8">
      <c r="A201" s="49">
        <v>43665</v>
      </c>
      <c r="B201" s="18" t="s">
        <v>90</v>
      </c>
      <c r="C201" s="18">
        <f t="shared" si="9"/>
        <v>5</v>
      </c>
      <c r="D201" s="7">
        <v>2019</v>
      </c>
      <c r="E201" s="7">
        <v>7</v>
      </c>
      <c r="F201" s="18" t="s">
        <v>88</v>
      </c>
      <c r="G201" s="7">
        <f t="shared" si="10"/>
        <v>2019</v>
      </c>
      <c r="H201" s="7">
        <f t="shared" si="11"/>
        <v>7</v>
      </c>
    </row>
    <row r="202" spans="1:8">
      <c r="A202" s="49">
        <v>43666</v>
      </c>
      <c r="B202" s="18" t="s">
        <v>89</v>
      </c>
      <c r="C202" s="18">
        <f t="shared" si="9"/>
        <v>6</v>
      </c>
      <c r="D202" s="7">
        <v>2019</v>
      </c>
      <c r="E202" s="7">
        <v>7</v>
      </c>
      <c r="F202" s="18" t="s">
        <v>88</v>
      </c>
      <c r="G202" s="7">
        <f t="shared" si="10"/>
        <v>2019</v>
      </c>
      <c r="H202" s="7">
        <f t="shared" si="11"/>
        <v>7</v>
      </c>
    </row>
    <row r="203" spans="1:8">
      <c r="A203" s="49">
        <v>43667</v>
      </c>
      <c r="B203" s="18" t="s">
        <v>89</v>
      </c>
      <c r="C203" s="18">
        <f t="shared" si="9"/>
        <v>7</v>
      </c>
      <c r="D203" s="7">
        <v>2019</v>
      </c>
      <c r="E203" s="7">
        <v>7</v>
      </c>
      <c r="F203" s="18" t="s">
        <v>88</v>
      </c>
      <c r="G203" s="7">
        <f t="shared" si="10"/>
        <v>2019</v>
      </c>
      <c r="H203" s="7">
        <f t="shared" si="11"/>
        <v>7</v>
      </c>
    </row>
    <row r="204" spans="1:8">
      <c r="A204" s="49">
        <v>43668</v>
      </c>
      <c r="B204" s="18" t="s">
        <v>89</v>
      </c>
      <c r="C204" s="18">
        <f t="shared" si="9"/>
        <v>1</v>
      </c>
      <c r="D204" s="7">
        <v>2019</v>
      </c>
      <c r="E204" s="7">
        <v>7</v>
      </c>
      <c r="F204" s="18" t="s">
        <v>88</v>
      </c>
      <c r="G204" s="7">
        <f t="shared" si="10"/>
        <v>2019</v>
      </c>
      <c r="H204" s="7">
        <f t="shared" si="11"/>
        <v>7</v>
      </c>
    </row>
    <row r="205" spans="1:8">
      <c r="A205" s="49">
        <v>43669</v>
      </c>
      <c r="B205" s="18" t="s">
        <v>89</v>
      </c>
      <c r="C205" s="18">
        <f t="shared" si="9"/>
        <v>2</v>
      </c>
      <c r="D205" s="7">
        <v>2019</v>
      </c>
      <c r="E205" s="7">
        <v>7</v>
      </c>
      <c r="F205" s="18" t="s">
        <v>88</v>
      </c>
      <c r="G205" s="7">
        <f t="shared" si="10"/>
        <v>2019</v>
      </c>
      <c r="H205" s="7">
        <f t="shared" si="11"/>
        <v>7</v>
      </c>
    </row>
    <row r="206" spans="1:8">
      <c r="A206" s="49">
        <v>43670</v>
      </c>
      <c r="B206" s="18" t="s">
        <v>89</v>
      </c>
      <c r="C206" s="18">
        <f t="shared" si="9"/>
        <v>3</v>
      </c>
      <c r="D206" s="7">
        <v>2019</v>
      </c>
      <c r="E206" s="7">
        <v>7</v>
      </c>
      <c r="F206" s="18" t="s">
        <v>88</v>
      </c>
      <c r="G206" s="7">
        <f t="shared" si="10"/>
        <v>2019</v>
      </c>
      <c r="H206" s="7">
        <f t="shared" si="11"/>
        <v>7</v>
      </c>
    </row>
    <row r="207" spans="1:8">
      <c r="A207" s="49">
        <v>43671</v>
      </c>
      <c r="B207" s="18" t="s">
        <v>90</v>
      </c>
      <c r="C207" s="18">
        <f t="shared" si="9"/>
        <v>4</v>
      </c>
      <c r="D207" s="7">
        <v>2019</v>
      </c>
      <c r="E207" s="7">
        <v>7</v>
      </c>
      <c r="F207" s="18" t="s">
        <v>88</v>
      </c>
      <c r="G207" s="7">
        <f t="shared" si="10"/>
        <v>2019</v>
      </c>
      <c r="H207" s="7">
        <f t="shared" si="11"/>
        <v>7</v>
      </c>
    </row>
    <row r="208" spans="1:8">
      <c r="A208" s="49">
        <v>43672</v>
      </c>
      <c r="B208" s="18" t="s">
        <v>90</v>
      </c>
      <c r="C208" s="18">
        <f t="shared" si="9"/>
        <v>5</v>
      </c>
      <c r="D208" s="7">
        <v>2019</v>
      </c>
      <c r="E208" s="7">
        <v>7</v>
      </c>
      <c r="F208" s="18" t="s">
        <v>88</v>
      </c>
      <c r="G208" s="7">
        <f t="shared" si="10"/>
        <v>2019</v>
      </c>
      <c r="H208" s="7">
        <f t="shared" si="11"/>
        <v>7</v>
      </c>
    </row>
    <row r="209" spans="1:8">
      <c r="A209" s="49">
        <v>43673</v>
      </c>
      <c r="B209" s="18" t="s">
        <v>89</v>
      </c>
      <c r="C209" s="18">
        <f t="shared" si="9"/>
        <v>6</v>
      </c>
      <c r="D209" s="7">
        <v>2019</v>
      </c>
      <c r="E209" s="7">
        <v>7</v>
      </c>
      <c r="F209" s="18" t="s">
        <v>94</v>
      </c>
      <c r="G209" s="7">
        <f t="shared" si="10"/>
        <v>2019</v>
      </c>
      <c r="H209" s="7">
        <f t="shared" si="11"/>
        <v>7</v>
      </c>
    </row>
    <row r="210" spans="1:8">
      <c r="A210" s="49">
        <v>43674</v>
      </c>
      <c r="B210" s="18" t="s">
        <v>89</v>
      </c>
      <c r="C210" s="18">
        <f t="shared" si="9"/>
        <v>7</v>
      </c>
      <c r="D210" s="7">
        <v>2019</v>
      </c>
      <c r="E210" s="7">
        <v>8</v>
      </c>
      <c r="F210" s="18" t="s">
        <v>88</v>
      </c>
      <c r="G210" s="7">
        <f t="shared" si="10"/>
        <v>2019</v>
      </c>
      <c r="H210" s="7">
        <f t="shared" si="11"/>
        <v>7</v>
      </c>
    </row>
    <row r="211" spans="1:8">
      <c r="A211" s="49">
        <v>43675</v>
      </c>
      <c r="B211" s="18" t="s">
        <v>89</v>
      </c>
      <c r="C211" s="18">
        <f t="shared" si="9"/>
        <v>1</v>
      </c>
      <c r="D211" s="7">
        <v>2019</v>
      </c>
      <c r="E211" s="7">
        <v>8</v>
      </c>
      <c r="F211" s="18" t="s">
        <v>88</v>
      </c>
      <c r="G211" s="7">
        <f t="shared" si="10"/>
        <v>2019</v>
      </c>
      <c r="H211" s="7">
        <f t="shared" si="11"/>
        <v>7</v>
      </c>
    </row>
    <row r="212" spans="1:8">
      <c r="A212" s="49">
        <v>43676</v>
      </c>
      <c r="B212" s="18" t="s">
        <v>89</v>
      </c>
      <c r="C212" s="18">
        <f t="shared" si="9"/>
        <v>2</v>
      </c>
      <c r="D212" s="7">
        <v>2019</v>
      </c>
      <c r="E212" s="7">
        <v>8</v>
      </c>
      <c r="F212" s="18" t="s">
        <v>88</v>
      </c>
      <c r="G212" s="7">
        <f t="shared" si="10"/>
        <v>2019</v>
      </c>
      <c r="H212" s="7">
        <f t="shared" si="11"/>
        <v>7</v>
      </c>
    </row>
    <row r="213" spans="1:8">
      <c r="A213" s="49">
        <v>43677</v>
      </c>
      <c r="B213" s="18" t="s">
        <v>89</v>
      </c>
      <c r="C213" s="18">
        <f t="shared" si="9"/>
        <v>3</v>
      </c>
      <c r="D213" s="7">
        <v>2019</v>
      </c>
      <c r="E213" s="7">
        <v>8</v>
      </c>
      <c r="F213" s="18" t="s">
        <v>88</v>
      </c>
      <c r="G213" s="7">
        <f t="shared" si="10"/>
        <v>2019</v>
      </c>
      <c r="H213" s="7">
        <f t="shared" si="11"/>
        <v>7</v>
      </c>
    </row>
    <row r="214" spans="1:8">
      <c r="A214" s="49">
        <v>43678</v>
      </c>
      <c r="B214" s="18" t="s">
        <v>90</v>
      </c>
      <c r="C214" s="18">
        <f t="shared" si="9"/>
        <v>4</v>
      </c>
      <c r="D214" s="7">
        <v>2019</v>
      </c>
      <c r="E214" s="7">
        <v>8</v>
      </c>
      <c r="F214" s="18" t="s">
        <v>88</v>
      </c>
      <c r="G214" s="7">
        <f t="shared" si="10"/>
        <v>2019</v>
      </c>
      <c r="H214" s="7">
        <f t="shared" si="11"/>
        <v>8</v>
      </c>
    </row>
    <row r="215" spans="1:8">
      <c r="A215" s="49">
        <v>43679</v>
      </c>
      <c r="B215" s="18" t="s">
        <v>90</v>
      </c>
      <c r="C215" s="18">
        <f t="shared" si="9"/>
        <v>5</v>
      </c>
      <c r="D215" s="7">
        <v>2019</v>
      </c>
      <c r="E215" s="7">
        <v>8</v>
      </c>
      <c r="F215" s="18" t="s">
        <v>88</v>
      </c>
      <c r="G215" s="7">
        <f t="shared" si="10"/>
        <v>2019</v>
      </c>
      <c r="H215" s="7">
        <f t="shared" si="11"/>
        <v>8</v>
      </c>
    </row>
    <row r="216" spans="1:8">
      <c r="A216" s="49">
        <v>43680</v>
      </c>
      <c r="B216" s="18" t="s">
        <v>89</v>
      </c>
      <c r="C216" s="18">
        <f t="shared" si="9"/>
        <v>6</v>
      </c>
      <c r="D216" s="7">
        <v>2019</v>
      </c>
      <c r="E216" s="7">
        <v>8</v>
      </c>
      <c r="F216" s="18" t="s">
        <v>88</v>
      </c>
      <c r="G216" s="7">
        <f t="shared" si="10"/>
        <v>2019</v>
      </c>
      <c r="H216" s="7">
        <f t="shared" si="11"/>
        <v>8</v>
      </c>
    </row>
    <row r="217" spans="1:8">
      <c r="A217" s="49">
        <v>43681</v>
      </c>
      <c r="B217" s="18" t="s">
        <v>89</v>
      </c>
      <c r="C217" s="18">
        <f t="shared" si="9"/>
        <v>7</v>
      </c>
      <c r="D217" s="7">
        <v>2019</v>
      </c>
      <c r="E217" s="7">
        <v>8</v>
      </c>
      <c r="F217" s="18" t="s">
        <v>88</v>
      </c>
      <c r="G217" s="7">
        <f t="shared" si="10"/>
        <v>2019</v>
      </c>
      <c r="H217" s="7">
        <f t="shared" si="11"/>
        <v>8</v>
      </c>
    </row>
    <row r="218" spans="1:8">
      <c r="A218" s="49">
        <v>43682</v>
      </c>
      <c r="B218" s="18" t="s">
        <v>89</v>
      </c>
      <c r="C218" s="18">
        <f t="shared" si="9"/>
        <v>1</v>
      </c>
      <c r="D218" s="7">
        <v>2019</v>
      </c>
      <c r="E218" s="7">
        <v>8</v>
      </c>
      <c r="F218" s="18" t="s">
        <v>88</v>
      </c>
      <c r="G218" s="7">
        <f t="shared" si="10"/>
        <v>2019</v>
      </c>
      <c r="H218" s="7">
        <f t="shared" si="11"/>
        <v>8</v>
      </c>
    </row>
    <row r="219" spans="1:8">
      <c r="A219" s="49">
        <v>43683</v>
      </c>
      <c r="B219" s="18" t="s">
        <v>89</v>
      </c>
      <c r="C219" s="18">
        <f t="shared" si="9"/>
        <v>2</v>
      </c>
      <c r="D219" s="7">
        <v>2019</v>
      </c>
      <c r="E219" s="7">
        <v>8</v>
      </c>
      <c r="F219" s="18" t="s">
        <v>88</v>
      </c>
      <c r="G219" s="7">
        <f t="shared" si="10"/>
        <v>2019</v>
      </c>
      <c r="H219" s="7">
        <f t="shared" si="11"/>
        <v>8</v>
      </c>
    </row>
    <row r="220" spans="1:8">
      <c r="A220" s="49">
        <v>43684</v>
      </c>
      <c r="B220" s="18" t="s">
        <v>89</v>
      </c>
      <c r="C220" s="18">
        <f t="shared" si="9"/>
        <v>3</v>
      </c>
      <c r="D220" s="7">
        <v>2019</v>
      </c>
      <c r="E220" s="7">
        <v>8</v>
      </c>
      <c r="F220" s="18" t="s">
        <v>88</v>
      </c>
      <c r="G220" s="7">
        <f t="shared" si="10"/>
        <v>2019</v>
      </c>
      <c r="H220" s="7">
        <f t="shared" si="11"/>
        <v>8</v>
      </c>
    </row>
    <row r="221" spans="1:8">
      <c r="A221" s="49">
        <v>43685</v>
      </c>
      <c r="B221" s="18" t="s">
        <v>90</v>
      </c>
      <c r="C221" s="18">
        <f t="shared" si="9"/>
        <v>4</v>
      </c>
      <c r="D221" s="7">
        <v>2019</v>
      </c>
      <c r="E221" s="7">
        <v>8</v>
      </c>
      <c r="F221" s="18" t="s">
        <v>88</v>
      </c>
      <c r="G221" s="7">
        <f t="shared" si="10"/>
        <v>2019</v>
      </c>
      <c r="H221" s="7">
        <f t="shared" si="11"/>
        <v>8</v>
      </c>
    </row>
    <row r="222" spans="1:8">
      <c r="A222" s="49">
        <v>43686</v>
      </c>
      <c r="B222" s="18" t="s">
        <v>90</v>
      </c>
      <c r="C222" s="18">
        <f t="shared" si="9"/>
        <v>5</v>
      </c>
      <c r="D222" s="7">
        <v>2019</v>
      </c>
      <c r="E222" s="7">
        <v>8</v>
      </c>
      <c r="F222" s="18" t="s">
        <v>88</v>
      </c>
      <c r="G222" s="7">
        <f t="shared" si="10"/>
        <v>2019</v>
      </c>
      <c r="H222" s="7">
        <f t="shared" si="11"/>
        <v>8</v>
      </c>
    </row>
    <row r="223" spans="1:8">
      <c r="A223" s="49">
        <v>43687</v>
      </c>
      <c r="B223" s="18" t="s">
        <v>89</v>
      </c>
      <c r="C223" s="18">
        <f t="shared" si="9"/>
        <v>6</v>
      </c>
      <c r="D223" s="7">
        <v>2019</v>
      </c>
      <c r="E223" s="7">
        <v>8</v>
      </c>
      <c r="F223" s="18" t="s">
        <v>88</v>
      </c>
      <c r="G223" s="7">
        <f t="shared" si="10"/>
        <v>2019</v>
      </c>
      <c r="H223" s="7">
        <f t="shared" si="11"/>
        <v>8</v>
      </c>
    </row>
    <row r="224" spans="1:8">
      <c r="A224" s="49">
        <v>43688</v>
      </c>
      <c r="B224" s="18" t="s">
        <v>89</v>
      </c>
      <c r="C224" s="18">
        <f t="shared" si="9"/>
        <v>7</v>
      </c>
      <c r="D224" s="7">
        <v>2019</v>
      </c>
      <c r="E224" s="7">
        <v>8</v>
      </c>
      <c r="F224" s="18" t="s">
        <v>88</v>
      </c>
      <c r="G224" s="7">
        <f t="shared" si="10"/>
        <v>2019</v>
      </c>
      <c r="H224" s="7">
        <f t="shared" si="11"/>
        <v>8</v>
      </c>
    </row>
    <row r="225" spans="1:8">
      <c r="A225" s="49">
        <v>43689</v>
      </c>
      <c r="B225" s="18" t="s">
        <v>89</v>
      </c>
      <c r="C225" s="18">
        <f t="shared" si="9"/>
        <v>1</v>
      </c>
      <c r="D225" s="7">
        <v>2019</v>
      </c>
      <c r="E225" s="7">
        <v>8</v>
      </c>
      <c r="F225" s="18" t="s">
        <v>88</v>
      </c>
      <c r="G225" s="7">
        <f t="shared" si="10"/>
        <v>2019</v>
      </c>
      <c r="H225" s="7">
        <f t="shared" si="11"/>
        <v>8</v>
      </c>
    </row>
    <row r="226" spans="1:8">
      <c r="A226" s="49">
        <v>43690</v>
      </c>
      <c r="B226" s="18" t="s">
        <v>89</v>
      </c>
      <c r="C226" s="18">
        <f t="shared" si="9"/>
        <v>2</v>
      </c>
      <c r="D226" s="7">
        <v>2019</v>
      </c>
      <c r="E226" s="7">
        <v>8</v>
      </c>
      <c r="F226" s="18" t="s">
        <v>88</v>
      </c>
      <c r="G226" s="7">
        <f t="shared" si="10"/>
        <v>2019</v>
      </c>
      <c r="H226" s="7">
        <f t="shared" si="11"/>
        <v>8</v>
      </c>
    </row>
    <row r="227" spans="1:8">
      <c r="A227" s="49">
        <v>43691</v>
      </c>
      <c r="B227" s="18" t="s">
        <v>89</v>
      </c>
      <c r="C227" s="18">
        <f t="shared" si="9"/>
        <v>3</v>
      </c>
      <c r="D227" s="7">
        <v>2019</v>
      </c>
      <c r="E227" s="7">
        <v>8</v>
      </c>
      <c r="F227" s="18" t="s">
        <v>88</v>
      </c>
      <c r="G227" s="7">
        <f t="shared" si="10"/>
        <v>2019</v>
      </c>
      <c r="H227" s="7">
        <f t="shared" si="11"/>
        <v>8</v>
      </c>
    </row>
    <row r="228" spans="1:8">
      <c r="A228" s="49">
        <v>43692</v>
      </c>
      <c r="B228" s="18" t="s">
        <v>90</v>
      </c>
      <c r="C228" s="18">
        <f t="shared" si="9"/>
        <v>4</v>
      </c>
      <c r="D228" s="7">
        <v>2019</v>
      </c>
      <c r="E228" s="7">
        <v>8</v>
      </c>
      <c r="F228" s="18" t="s">
        <v>88</v>
      </c>
      <c r="G228" s="7">
        <f t="shared" si="10"/>
        <v>2019</v>
      </c>
      <c r="H228" s="7">
        <f t="shared" si="11"/>
        <v>8</v>
      </c>
    </row>
    <row r="229" spans="1:8">
      <c r="A229" s="49">
        <v>43693</v>
      </c>
      <c r="B229" s="18" t="s">
        <v>90</v>
      </c>
      <c r="C229" s="18">
        <f t="shared" si="9"/>
        <v>5</v>
      </c>
      <c r="D229" s="7">
        <v>2019</v>
      </c>
      <c r="E229" s="7">
        <v>8</v>
      </c>
      <c r="F229" s="18" t="s">
        <v>88</v>
      </c>
      <c r="G229" s="7">
        <f t="shared" si="10"/>
        <v>2019</v>
      </c>
      <c r="H229" s="7">
        <f t="shared" si="11"/>
        <v>8</v>
      </c>
    </row>
    <row r="230" spans="1:8">
      <c r="A230" s="49">
        <v>43694</v>
      </c>
      <c r="B230" s="18" t="s">
        <v>89</v>
      </c>
      <c r="C230" s="18">
        <f t="shared" si="9"/>
        <v>6</v>
      </c>
      <c r="D230" s="7">
        <v>2019</v>
      </c>
      <c r="E230" s="7">
        <v>8</v>
      </c>
      <c r="F230" s="18" t="s">
        <v>88</v>
      </c>
      <c r="G230" s="7">
        <f t="shared" si="10"/>
        <v>2019</v>
      </c>
      <c r="H230" s="7">
        <f t="shared" si="11"/>
        <v>8</v>
      </c>
    </row>
    <row r="231" spans="1:8">
      <c r="A231" s="49">
        <v>43695</v>
      </c>
      <c r="B231" s="18" t="s">
        <v>89</v>
      </c>
      <c r="C231" s="18">
        <f t="shared" si="9"/>
        <v>7</v>
      </c>
      <c r="D231" s="7">
        <v>2019</v>
      </c>
      <c r="E231" s="7">
        <v>8</v>
      </c>
      <c r="F231" s="18" t="s">
        <v>88</v>
      </c>
      <c r="G231" s="7">
        <f t="shared" si="10"/>
        <v>2019</v>
      </c>
      <c r="H231" s="7">
        <f t="shared" si="11"/>
        <v>8</v>
      </c>
    </row>
    <row r="232" spans="1:8">
      <c r="A232" s="49">
        <v>43696</v>
      </c>
      <c r="B232" s="18" t="s">
        <v>89</v>
      </c>
      <c r="C232" s="18">
        <f t="shared" si="9"/>
        <v>1</v>
      </c>
      <c r="D232" s="7">
        <v>2019</v>
      </c>
      <c r="E232" s="7">
        <v>8</v>
      </c>
      <c r="F232" s="18" t="s">
        <v>88</v>
      </c>
      <c r="G232" s="7">
        <f t="shared" si="10"/>
        <v>2019</v>
      </c>
      <c r="H232" s="7">
        <f t="shared" si="11"/>
        <v>8</v>
      </c>
    </row>
    <row r="233" spans="1:8">
      <c r="A233" s="49">
        <v>43697</v>
      </c>
      <c r="B233" s="18" t="s">
        <v>89</v>
      </c>
      <c r="C233" s="18">
        <f t="shared" si="9"/>
        <v>2</v>
      </c>
      <c r="D233" s="7">
        <v>2019</v>
      </c>
      <c r="E233" s="7">
        <v>8</v>
      </c>
      <c r="F233" s="18" t="s">
        <v>88</v>
      </c>
      <c r="G233" s="7">
        <f t="shared" si="10"/>
        <v>2019</v>
      </c>
      <c r="H233" s="7">
        <f t="shared" si="11"/>
        <v>8</v>
      </c>
    </row>
    <row r="234" spans="1:8">
      <c r="A234" s="49">
        <v>43698</v>
      </c>
      <c r="B234" s="18" t="s">
        <v>89</v>
      </c>
      <c r="C234" s="18">
        <f t="shared" si="9"/>
        <v>3</v>
      </c>
      <c r="D234" s="7">
        <v>2019</v>
      </c>
      <c r="E234" s="7">
        <v>8</v>
      </c>
      <c r="F234" s="18" t="s">
        <v>88</v>
      </c>
      <c r="G234" s="7">
        <f t="shared" si="10"/>
        <v>2019</v>
      </c>
      <c r="H234" s="7">
        <f t="shared" si="11"/>
        <v>8</v>
      </c>
    </row>
    <row r="235" spans="1:8">
      <c r="A235" s="49">
        <v>43699</v>
      </c>
      <c r="B235" s="18" t="s">
        <v>90</v>
      </c>
      <c r="C235" s="18">
        <f t="shared" si="9"/>
        <v>4</v>
      </c>
      <c r="D235" s="7">
        <v>2019</v>
      </c>
      <c r="E235" s="7">
        <v>8</v>
      </c>
      <c r="F235" s="18" t="s">
        <v>88</v>
      </c>
      <c r="G235" s="7">
        <f t="shared" si="10"/>
        <v>2019</v>
      </c>
      <c r="H235" s="7">
        <f t="shared" si="11"/>
        <v>8</v>
      </c>
    </row>
    <row r="236" spans="1:8">
      <c r="A236" s="49">
        <v>43700</v>
      </c>
      <c r="B236" s="18" t="s">
        <v>90</v>
      </c>
      <c r="C236" s="18">
        <f t="shared" si="9"/>
        <v>5</v>
      </c>
      <c r="D236" s="7">
        <v>2019</v>
      </c>
      <c r="E236" s="7">
        <v>8</v>
      </c>
      <c r="F236" s="18" t="s">
        <v>88</v>
      </c>
      <c r="G236" s="7">
        <f t="shared" si="10"/>
        <v>2019</v>
      </c>
      <c r="H236" s="7">
        <f t="shared" si="11"/>
        <v>8</v>
      </c>
    </row>
    <row r="237" spans="1:8">
      <c r="A237" s="49">
        <v>43701</v>
      </c>
      <c r="B237" s="18" t="s">
        <v>89</v>
      </c>
      <c r="C237" s="18">
        <f t="shared" si="9"/>
        <v>6</v>
      </c>
      <c r="D237" s="7">
        <v>2019</v>
      </c>
      <c r="E237" s="7">
        <v>8</v>
      </c>
      <c r="F237" s="18" t="s">
        <v>88</v>
      </c>
      <c r="G237" s="7">
        <f t="shared" si="10"/>
        <v>2019</v>
      </c>
      <c r="H237" s="7">
        <f t="shared" si="11"/>
        <v>8</v>
      </c>
    </row>
    <row r="238" spans="1:8">
      <c r="A238" s="49">
        <v>43702</v>
      </c>
      <c r="B238" s="18" t="s">
        <v>89</v>
      </c>
      <c r="C238" s="18">
        <f t="shared" si="9"/>
        <v>7</v>
      </c>
      <c r="D238" s="7">
        <v>2019</v>
      </c>
      <c r="E238" s="7">
        <v>8</v>
      </c>
      <c r="F238" s="18" t="s">
        <v>94</v>
      </c>
      <c r="G238" s="7">
        <f t="shared" si="10"/>
        <v>2019</v>
      </c>
      <c r="H238" s="7">
        <f t="shared" si="11"/>
        <v>8</v>
      </c>
    </row>
    <row r="239" spans="1:8">
      <c r="A239" s="49">
        <v>43703</v>
      </c>
      <c r="B239" s="18" t="s">
        <v>89</v>
      </c>
      <c r="C239" s="18">
        <f t="shared" si="9"/>
        <v>1</v>
      </c>
      <c r="D239" s="7">
        <v>2019</v>
      </c>
      <c r="E239" s="7">
        <v>9</v>
      </c>
      <c r="F239" s="18" t="s">
        <v>88</v>
      </c>
      <c r="G239" s="7">
        <f t="shared" si="10"/>
        <v>2019</v>
      </c>
      <c r="H239" s="7">
        <f t="shared" si="11"/>
        <v>8</v>
      </c>
    </row>
    <row r="240" spans="1:8">
      <c r="A240" s="49">
        <v>43704</v>
      </c>
      <c r="B240" s="18" t="s">
        <v>89</v>
      </c>
      <c r="C240" s="18">
        <f t="shared" si="9"/>
        <v>2</v>
      </c>
      <c r="D240" s="7">
        <v>2019</v>
      </c>
      <c r="E240" s="7">
        <v>9</v>
      </c>
      <c r="F240" s="18" t="s">
        <v>88</v>
      </c>
      <c r="G240" s="7">
        <f t="shared" si="10"/>
        <v>2019</v>
      </c>
      <c r="H240" s="7">
        <f t="shared" si="11"/>
        <v>8</v>
      </c>
    </row>
    <row r="241" spans="1:8">
      <c r="A241" s="49">
        <v>43705</v>
      </c>
      <c r="B241" s="18" t="s">
        <v>89</v>
      </c>
      <c r="C241" s="18">
        <f t="shared" si="9"/>
        <v>3</v>
      </c>
      <c r="D241" s="7">
        <v>2019</v>
      </c>
      <c r="E241" s="7">
        <v>9</v>
      </c>
      <c r="F241" s="18" t="s">
        <v>88</v>
      </c>
      <c r="G241" s="7">
        <f t="shared" si="10"/>
        <v>2019</v>
      </c>
      <c r="H241" s="7">
        <f t="shared" si="11"/>
        <v>8</v>
      </c>
    </row>
    <row r="242" spans="1:8">
      <c r="A242" s="49">
        <v>43706</v>
      </c>
      <c r="B242" s="18" t="s">
        <v>90</v>
      </c>
      <c r="C242" s="18">
        <f t="shared" si="9"/>
        <v>4</v>
      </c>
      <c r="D242" s="7">
        <v>2019</v>
      </c>
      <c r="E242" s="7">
        <v>9</v>
      </c>
      <c r="F242" s="18" t="s">
        <v>88</v>
      </c>
      <c r="G242" s="7">
        <f t="shared" si="10"/>
        <v>2019</v>
      </c>
      <c r="H242" s="7">
        <f t="shared" si="11"/>
        <v>8</v>
      </c>
    </row>
    <row r="243" spans="1:8">
      <c r="A243" s="49">
        <v>43707</v>
      </c>
      <c r="B243" s="18" t="s">
        <v>90</v>
      </c>
      <c r="C243" s="18">
        <f t="shared" si="9"/>
        <v>5</v>
      </c>
      <c r="D243" s="7">
        <v>2019</v>
      </c>
      <c r="E243" s="7">
        <v>9</v>
      </c>
      <c r="F243" s="18" t="s">
        <v>88</v>
      </c>
      <c r="G243" s="7">
        <f t="shared" si="10"/>
        <v>2019</v>
      </c>
      <c r="H243" s="7">
        <f t="shared" si="11"/>
        <v>8</v>
      </c>
    </row>
    <row r="244" spans="1:8">
      <c r="A244" s="49">
        <v>43708</v>
      </c>
      <c r="B244" s="18" t="s">
        <v>89</v>
      </c>
      <c r="C244" s="18">
        <f t="shared" si="9"/>
        <v>6</v>
      </c>
      <c r="D244" s="7">
        <v>2019</v>
      </c>
      <c r="E244" s="7">
        <v>9</v>
      </c>
      <c r="F244" s="18" t="s">
        <v>88</v>
      </c>
      <c r="G244" s="7">
        <f t="shared" si="10"/>
        <v>2019</v>
      </c>
      <c r="H244" s="7">
        <f t="shared" si="11"/>
        <v>8</v>
      </c>
    </row>
    <row r="245" spans="1:8">
      <c r="A245" s="49">
        <v>43709</v>
      </c>
      <c r="B245" s="18" t="s">
        <v>89</v>
      </c>
      <c r="C245" s="18">
        <f t="shared" si="9"/>
        <v>7</v>
      </c>
      <c r="D245" s="7">
        <v>2019</v>
      </c>
      <c r="E245" s="7">
        <v>9</v>
      </c>
      <c r="F245" s="18" t="s">
        <v>88</v>
      </c>
      <c r="G245" s="7">
        <f t="shared" si="10"/>
        <v>2019</v>
      </c>
      <c r="H245" s="7">
        <f t="shared" si="11"/>
        <v>9</v>
      </c>
    </row>
    <row r="246" spans="1:8">
      <c r="A246" s="49">
        <v>43710</v>
      </c>
      <c r="B246" s="18" t="s">
        <v>89</v>
      </c>
      <c r="C246" s="18">
        <f t="shared" si="9"/>
        <v>1</v>
      </c>
      <c r="D246" s="7">
        <v>2019</v>
      </c>
      <c r="E246" s="7">
        <v>9</v>
      </c>
      <c r="F246" s="18" t="s">
        <v>88</v>
      </c>
      <c r="G246" s="7">
        <f t="shared" si="10"/>
        <v>2019</v>
      </c>
      <c r="H246" s="7">
        <f t="shared" si="11"/>
        <v>9</v>
      </c>
    </row>
    <row r="247" spans="1:8">
      <c r="A247" s="49">
        <v>43711</v>
      </c>
      <c r="B247" s="18" t="s">
        <v>87</v>
      </c>
      <c r="C247" s="18">
        <f t="shared" si="9"/>
        <v>2</v>
      </c>
      <c r="D247" s="7">
        <v>2019</v>
      </c>
      <c r="E247" s="7">
        <v>9</v>
      </c>
      <c r="F247" s="18" t="s">
        <v>88</v>
      </c>
      <c r="G247" s="7">
        <f t="shared" si="10"/>
        <v>2019</v>
      </c>
      <c r="H247" s="7">
        <f t="shared" si="11"/>
        <v>9</v>
      </c>
    </row>
    <row r="248" spans="1:8">
      <c r="A248" s="49">
        <v>43712</v>
      </c>
      <c r="B248" s="18" t="s">
        <v>90</v>
      </c>
      <c r="C248" s="18">
        <f t="shared" si="9"/>
        <v>3</v>
      </c>
      <c r="D248" s="7">
        <v>2019</v>
      </c>
      <c r="E248" s="7">
        <v>9</v>
      </c>
      <c r="F248" s="18" t="s">
        <v>88</v>
      </c>
      <c r="G248" s="7">
        <f t="shared" si="10"/>
        <v>2019</v>
      </c>
      <c r="H248" s="7">
        <f t="shared" si="11"/>
        <v>9</v>
      </c>
    </row>
    <row r="249" spans="1:8">
      <c r="A249" s="49">
        <v>43713</v>
      </c>
      <c r="B249" s="18" t="s">
        <v>90</v>
      </c>
      <c r="C249" s="18">
        <f t="shared" si="9"/>
        <v>4</v>
      </c>
      <c r="D249" s="7">
        <v>2019</v>
      </c>
      <c r="E249" s="7">
        <v>9</v>
      </c>
      <c r="F249" s="18" t="s">
        <v>88</v>
      </c>
      <c r="G249" s="7">
        <f t="shared" si="10"/>
        <v>2019</v>
      </c>
      <c r="H249" s="7">
        <f t="shared" si="11"/>
        <v>9</v>
      </c>
    </row>
    <row r="250" spans="1:8">
      <c r="A250" s="49">
        <v>43714</v>
      </c>
      <c r="B250" s="18" t="s">
        <v>89</v>
      </c>
      <c r="C250" s="18">
        <f t="shared" si="9"/>
        <v>5</v>
      </c>
      <c r="D250" s="7">
        <v>2019</v>
      </c>
      <c r="E250" s="7">
        <v>9</v>
      </c>
      <c r="F250" s="18" t="s">
        <v>88</v>
      </c>
      <c r="G250" s="7">
        <f t="shared" si="10"/>
        <v>2019</v>
      </c>
      <c r="H250" s="7">
        <f t="shared" si="11"/>
        <v>9</v>
      </c>
    </row>
    <row r="251" spans="1:8">
      <c r="A251" s="49">
        <v>43715</v>
      </c>
      <c r="B251" s="18" t="s">
        <v>89</v>
      </c>
      <c r="C251" s="18">
        <f t="shared" si="9"/>
        <v>6</v>
      </c>
      <c r="D251" s="7">
        <v>2019</v>
      </c>
      <c r="E251" s="7">
        <v>9</v>
      </c>
      <c r="F251" s="18" t="s">
        <v>88</v>
      </c>
      <c r="G251" s="7">
        <f t="shared" si="10"/>
        <v>2019</v>
      </c>
      <c r="H251" s="7">
        <f t="shared" si="11"/>
        <v>9</v>
      </c>
    </row>
    <row r="252" spans="1:8">
      <c r="A252" s="49">
        <v>43716</v>
      </c>
      <c r="B252" s="18" t="s">
        <v>89</v>
      </c>
      <c r="C252" s="18">
        <f t="shared" si="9"/>
        <v>7</v>
      </c>
      <c r="D252" s="7">
        <v>2019</v>
      </c>
      <c r="E252" s="7">
        <v>9</v>
      </c>
      <c r="F252" s="18" t="s">
        <v>88</v>
      </c>
      <c r="G252" s="7">
        <f t="shared" si="10"/>
        <v>2019</v>
      </c>
      <c r="H252" s="7">
        <f t="shared" si="11"/>
        <v>9</v>
      </c>
    </row>
    <row r="253" spans="1:8">
      <c r="A253" s="49">
        <v>43717</v>
      </c>
      <c r="B253" s="18" t="s">
        <v>89</v>
      </c>
      <c r="C253" s="18">
        <f t="shared" si="9"/>
        <v>1</v>
      </c>
      <c r="D253" s="7">
        <v>2019</v>
      </c>
      <c r="E253" s="7">
        <v>9</v>
      </c>
      <c r="F253" s="18" t="s">
        <v>88</v>
      </c>
      <c r="G253" s="7">
        <f t="shared" si="10"/>
        <v>2019</v>
      </c>
      <c r="H253" s="7">
        <f t="shared" si="11"/>
        <v>9</v>
      </c>
    </row>
    <row r="254" spans="1:8">
      <c r="A254" s="49">
        <v>43718</v>
      </c>
      <c r="B254" s="18" t="s">
        <v>89</v>
      </c>
      <c r="C254" s="18">
        <f t="shared" si="9"/>
        <v>2</v>
      </c>
      <c r="D254" s="7">
        <v>2019</v>
      </c>
      <c r="E254" s="7">
        <v>9</v>
      </c>
      <c r="F254" s="18" t="s">
        <v>88</v>
      </c>
      <c r="G254" s="7">
        <f t="shared" si="10"/>
        <v>2019</v>
      </c>
      <c r="H254" s="7">
        <f t="shared" si="11"/>
        <v>9</v>
      </c>
    </row>
    <row r="255" spans="1:8">
      <c r="A255" s="49">
        <v>43719</v>
      </c>
      <c r="B255" s="18" t="s">
        <v>89</v>
      </c>
      <c r="C255" s="18">
        <f t="shared" si="9"/>
        <v>3</v>
      </c>
      <c r="D255" s="7">
        <v>2019</v>
      </c>
      <c r="E255" s="7">
        <v>9</v>
      </c>
      <c r="F255" s="18" t="s">
        <v>88</v>
      </c>
      <c r="G255" s="7">
        <f t="shared" si="10"/>
        <v>2019</v>
      </c>
      <c r="H255" s="7">
        <f t="shared" si="11"/>
        <v>9</v>
      </c>
    </row>
    <row r="256" spans="1:8">
      <c r="A256" s="49">
        <v>43720</v>
      </c>
      <c r="B256" s="18" t="s">
        <v>90</v>
      </c>
      <c r="C256" s="18">
        <f t="shared" si="9"/>
        <v>4</v>
      </c>
      <c r="D256" s="7">
        <v>2019</v>
      </c>
      <c r="E256" s="7">
        <v>9</v>
      </c>
      <c r="F256" s="18" t="s">
        <v>88</v>
      </c>
      <c r="G256" s="7">
        <f t="shared" si="10"/>
        <v>2019</v>
      </c>
      <c r="H256" s="7">
        <f t="shared" si="11"/>
        <v>9</v>
      </c>
    </row>
    <row r="257" spans="1:8">
      <c r="A257" s="49">
        <v>43721</v>
      </c>
      <c r="B257" s="18" t="s">
        <v>90</v>
      </c>
      <c r="C257" s="18">
        <f t="shared" si="9"/>
        <v>5</v>
      </c>
      <c r="D257" s="7">
        <v>2019</v>
      </c>
      <c r="E257" s="7">
        <v>9</v>
      </c>
      <c r="F257" s="18" t="s">
        <v>88</v>
      </c>
      <c r="G257" s="7">
        <f t="shared" si="10"/>
        <v>2019</v>
      </c>
      <c r="H257" s="7">
        <f t="shared" si="11"/>
        <v>9</v>
      </c>
    </row>
    <row r="258" spans="1:8">
      <c r="A258" s="49">
        <v>43722</v>
      </c>
      <c r="B258" s="18" t="s">
        <v>89</v>
      </c>
      <c r="C258" s="18">
        <f t="shared" ref="C258:C321" si="12">WEEKDAY(A258,2)</f>
        <v>6</v>
      </c>
      <c r="D258" s="7">
        <v>2019</v>
      </c>
      <c r="E258" s="7">
        <v>9</v>
      </c>
      <c r="F258" s="18" t="s">
        <v>88</v>
      </c>
      <c r="G258" s="7">
        <f t="shared" ref="G258:G321" si="13">YEAR(A258)</f>
        <v>2019</v>
      </c>
      <c r="H258" s="7">
        <f t="shared" ref="H258:H321" si="14">MONTH(A258)</f>
        <v>9</v>
      </c>
    </row>
    <row r="259" spans="1:8">
      <c r="A259" s="49">
        <v>43723</v>
      </c>
      <c r="B259" s="18" t="s">
        <v>89</v>
      </c>
      <c r="C259" s="18">
        <f t="shared" si="12"/>
        <v>7</v>
      </c>
      <c r="D259" s="7">
        <v>2019</v>
      </c>
      <c r="E259" s="7">
        <v>9</v>
      </c>
      <c r="F259" s="18" t="s">
        <v>88</v>
      </c>
      <c r="G259" s="7">
        <f t="shared" si="13"/>
        <v>2019</v>
      </c>
      <c r="H259" s="7">
        <f t="shared" si="14"/>
        <v>9</v>
      </c>
    </row>
    <row r="260" spans="1:8">
      <c r="A260" s="49">
        <v>43724</v>
      </c>
      <c r="B260" s="18" t="s">
        <v>89</v>
      </c>
      <c r="C260" s="18">
        <f t="shared" si="12"/>
        <v>1</v>
      </c>
      <c r="D260" s="7">
        <v>2019</v>
      </c>
      <c r="E260" s="7">
        <v>9</v>
      </c>
      <c r="F260" s="18" t="s">
        <v>88</v>
      </c>
      <c r="G260" s="7">
        <f t="shared" si="13"/>
        <v>2019</v>
      </c>
      <c r="H260" s="7">
        <f t="shared" si="14"/>
        <v>9</v>
      </c>
    </row>
    <row r="261" spans="1:8">
      <c r="A261" s="49">
        <v>43725</v>
      </c>
      <c r="B261" s="18" t="s">
        <v>89</v>
      </c>
      <c r="C261" s="18">
        <f t="shared" si="12"/>
        <v>2</v>
      </c>
      <c r="D261" s="7">
        <v>2019</v>
      </c>
      <c r="E261" s="7">
        <v>9</v>
      </c>
      <c r="F261" s="18" t="s">
        <v>88</v>
      </c>
      <c r="G261" s="7">
        <f t="shared" si="13"/>
        <v>2019</v>
      </c>
      <c r="H261" s="7">
        <f t="shared" si="14"/>
        <v>9</v>
      </c>
    </row>
    <row r="262" spans="1:8">
      <c r="A262" s="49">
        <v>43726</v>
      </c>
      <c r="B262" s="18" t="s">
        <v>89</v>
      </c>
      <c r="C262" s="18">
        <f t="shared" si="12"/>
        <v>3</v>
      </c>
      <c r="D262" s="7">
        <v>2019</v>
      </c>
      <c r="E262" s="7">
        <v>9</v>
      </c>
      <c r="F262" s="18" t="s">
        <v>88</v>
      </c>
      <c r="G262" s="7">
        <f t="shared" si="13"/>
        <v>2019</v>
      </c>
      <c r="H262" s="7">
        <f t="shared" si="14"/>
        <v>9</v>
      </c>
    </row>
    <row r="263" spans="1:8">
      <c r="A263" s="49">
        <v>43727</v>
      </c>
      <c r="B263" s="18" t="s">
        <v>90</v>
      </c>
      <c r="C263" s="18">
        <f t="shared" si="12"/>
        <v>4</v>
      </c>
      <c r="D263" s="7">
        <v>2019</v>
      </c>
      <c r="E263" s="7">
        <v>9</v>
      </c>
      <c r="F263" s="18" t="s">
        <v>88</v>
      </c>
      <c r="G263" s="7">
        <f t="shared" si="13"/>
        <v>2019</v>
      </c>
      <c r="H263" s="7">
        <f t="shared" si="14"/>
        <v>9</v>
      </c>
    </row>
    <row r="264" spans="1:8">
      <c r="A264" s="49">
        <v>43728</v>
      </c>
      <c r="B264" s="18" t="s">
        <v>90</v>
      </c>
      <c r="C264" s="18">
        <f t="shared" si="12"/>
        <v>5</v>
      </c>
      <c r="D264" s="7">
        <v>2019</v>
      </c>
      <c r="E264" s="7">
        <v>9</v>
      </c>
      <c r="F264" s="18" t="s">
        <v>88</v>
      </c>
      <c r="G264" s="7">
        <f t="shared" si="13"/>
        <v>2019</v>
      </c>
      <c r="H264" s="7">
        <f t="shared" si="14"/>
        <v>9</v>
      </c>
    </row>
    <row r="265" spans="1:8">
      <c r="A265" s="49">
        <v>43729</v>
      </c>
      <c r="B265" s="18" t="s">
        <v>89</v>
      </c>
      <c r="C265" s="18">
        <f t="shared" si="12"/>
        <v>6</v>
      </c>
      <c r="D265" s="7">
        <v>2019</v>
      </c>
      <c r="E265" s="7">
        <v>9</v>
      </c>
      <c r="F265" s="18" t="s">
        <v>88</v>
      </c>
      <c r="G265" s="7">
        <f t="shared" si="13"/>
        <v>2019</v>
      </c>
      <c r="H265" s="7">
        <f t="shared" si="14"/>
        <v>9</v>
      </c>
    </row>
    <row r="266" spans="1:8">
      <c r="A266" s="49">
        <v>43730</v>
      </c>
      <c r="B266" s="18" t="s">
        <v>89</v>
      </c>
      <c r="C266" s="18">
        <f t="shared" si="12"/>
        <v>7</v>
      </c>
      <c r="D266" s="7">
        <v>2019</v>
      </c>
      <c r="E266" s="7">
        <v>9</v>
      </c>
      <c r="F266" s="18" t="s">
        <v>88</v>
      </c>
      <c r="G266" s="7">
        <f t="shared" si="13"/>
        <v>2019</v>
      </c>
      <c r="H266" s="7">
        <f t="shared" si="14"/>
        <v>9</v>
      </c>
    </row>
    <row r="267" spans="1:8">
      <c r="A267" s="49">
        <v>43731</v>
      </c>
      <c r="B267" s="18" t="s">
        <v>89</v>
      </c>
      <c r="C267" s="18">
        <f t="shared" si="12"/>
        <v>1</v>
      </c>
      <c r="D267" s="7">
        <v>2019</v>
      </c>
      <c r="E267" s="7">
        <v>9</v>
      </c>
      <c r="F267" s="18" t="s">
        <v>88</v>
      </c>
      <c r="G267" s="7">
        <f t="shared" si="13"/>
        <v>2019</v>
      </c>
      <c r="H267" s="7">
        <f t="shared" si="14"/>
        <v>9</v>
      </c>
    </row>
    <row r="268" spans="1:8">
      <c r="A268" s="49">
        <v>43732</v>
      </c>
      <c r="B268" s="18" t="s">
        <v>89</v>
      </c>
      <c r="C268" s="18">
        <f t="shared" si="12"/>
        <v>2</v>
      </c>
      <c r="D268" s="7">
        <v>2019</v>
      </c>
      <c r="E268" s="7">
        <v>9</v>
      </c>
      <c r="F268" s="18" t="s">
        <v>94</v>
      </c>
      <c r="G268" s="7">
        <f t="shared" si="13"/>
        <v>2019</v>
      </c>
      <c r="H268" s="7">
        <f t="shared" si="14"/>
        <v>9</v>
      </c>
    </row>
    <row r="269" spans="1:8">
      <c r="A269" s="49">
        <v>43733</v>
      </c>
      <c r="B269" s="18" t="s">
        <v>89</v>
      </c>
      <c r="C269" s="18">
        <f t="shared" si="12"/>
        <v>3</v>
      </c>
      <c r="D269" s="7">
        <v>2019</v>
      </c>
      <c r="E269" s="7">
        <v>10</v>
      </c>
      <c r="F269" s="18" t="s">
        <v>88</v>
      </c>
      <c r="G269" s="7">
        <f t="shared" si="13"/>
        <v>2019</v>
      </c>
      <c r="H269" s="7">
        <f t="shared" si="14"/>
        <v>9</v>
      </c>
    </row>
    <row r="270" spans="1:8">
      <c r="A270" s="49">
        <v>43734</v>
      </c>
      <c r="B270" s="18" t="s">
        <v>90</v>
      </c>
      <c r="C270" s="18">
        <f t="shared" si="12"/>
        <v>4</v>
      </c>
      <c r="D270" s="7">
        <v>2019</v>
      </c>
      <c r="E270" s="7">
        <v>10</v>
      </c>
      <c r="F270" s="18" t="s">
        <v>88</v>
      </c>
      <c r="G270" s="7">
        <f t="shared" si="13"/>
        <v>2019</v>
      </c>
      <c r="H270" s="7">
        <f t="shared" si="14"/>
        <v>9</v>
      </c>
    </row>
    <row r="271" spans="1:8">
      <c r="A271" s="49">
        <v>43735</v>
      </c>
      <c r="B271" s="18" t="s">
        <v>87</v>
      </c>
      <c r="C271" s="18">
        <f t="shared" si="12"/>
        <v>5</v>
      </c>
      <c r="D271" s="7">
        <v>2019</v>
      </c>
      <c r="E271" s="7">
        <v>10</v>
      </c>
      <c r="F271" s="18" t="s">
        <v>88</v>
      </c>
      <c r="G271" s="7">
        <f t="shared" si="13"/>
        <v>2019</v>
      </c>
      <c r="H271" s="7">
        <f t="shared" si="14"/>
        <v>9</v>
      </c>
    </row>
    <row r="272" spans="1:8">
      <c r="A272" s="49">
        <v>43736</v>
      </c>
      <c r="B272" s="18" t="s">
        <v>89</v>
      </c>
      <c r="C272" s="18">
        <f t="shared" si="12"/>
        <v>6</v>
      </c>
      <c r="D272" s="7">
        <v>2019</v>
      </c>
      <c r="E272" s="7">
        <v>10</v>
      </c>
      <c r="F272" s="18" t="s">
        <v>88</v>
      </c>
      <c r="G272" s="7">
        <f t="shared" si="13"/>
        <v>2019</v>
      </c>
      <c r="H272" s="7">
        <f t="shared" si="14"/>
        <v>9</v>
      </c>
    </row>
    <row r="273" spans="1:8">
      <c r="A273" s="49">
        <v>43737</v>
      </c>
      <c r="B273" s="18" t="s">
        <v>89</v>
      </c>
      <c r="C273" s="18">
        <f t="shared" si="12"/>
        <v>7</v>
      </c>
      <c r="D273" s="7">
        <v>2019</v>
      </c>
      <c r="E273" s="7">
        <v>10</v>
      </c>
      <c r="F273" s="18" t="s">
        <v>88</v>
      </c>
      <c r="G273" s="7">
        <f t="shared" si="13"/>
        <v>2019</v>
      </c>
      <c r="H273" s="7">
        <f t="shared" si="14"/>
        <v>9</v>
      </c>
    </row>
    <row r="274" spans="1:8">
      <c r="A274" s="49">
        <v>43738</v>
      </c>
      <c r="B274" s="18" t="s">
        <v>89</v>
      </c>
      <c r="C274" s="18">
        <f t="shared" si="12"/>
        <v>1</v>
      </c>
      <c r="D274" s="7">
        <v>2019</v>
      </c>
      <c r="E274" s="7">
        <v>10</v>
      </c>
      <c r="F274" s="18" t="s">
        <v>88</v>
      </c>
      <c r="G274" s="7">
        <f t="shared" si="13"/>
        <v>2019</v>
      </c>
      <c r="H274" s="7">
        <f t="shared" si="14"/>
        <v>9</v>
      </c>
    </row>
    <row r="275" spans="1:8">
      <c r="A275" s="49">
        <v>43739</v>
      </c>
      <c r="B275" s="18" t="s">
        <v>87</v>
      </c>
      <c r="C275" s="18">
        <f t="shared" si="12"/>
        <v>2</v>
      </c>
      <c r="D275" s="7">
        <v>2019</v>
      </c>
      <c r="E275" s="7">
        <v>10</v>
      </c>
      <c r="F275" s="18" t="s">
        <v>88</v>
      </c>
      <c r="G275" s="7">
        <f t="shared" si="13"/>
        <v>2019</v>
      </c>
      <c r="H275" s="7">
        <f t="shared" si="14"/>
        <v>10</v>
      </c>
    </row>
    <row r="276" spans="1:8">
      <c r="A276" s="49">
        <v>43740</v>
      </c>
      <c r="B276" s="18" t="s">
        <v>87</v>
      </c>
      <c r="C276" s="18">
        <f t="shared" si="12"/>
        <v>3</v>
      </c>
      <c r="D276" s="7">
        <v>2019</v>
      </c>
      <c r="E276" s="7">
        <v>10</v>
      </c>
      <c r="F276" s="18" t="s">
        <v>88</v>
      </c>
      <c r="G276" s="7">
        <f t="shared" si="13"/>
        <v>2019</v>
      </c>
      <c r="H276" s="7">
        <f t="shared" si="14"/>
        <v>10</v>
      </c>
    </row>
    <row r="277" spans="1:8">
      <c r="A277" s="49">
        <v>43741</v>
      </c>
      <c r="B277" s="18" t="s">
        <v>87</v>
      </c>
      <c r="C277" s="18">
        <f t="shared" si="12"/>
        <v>4</v>
      </c>
      <c r="D277" s="7">
        <v>2019</v>
      </c>
      <c r="E277" s="7">
        <v>10</v>
      </c>
      <c r="F277" s="18" t="s">
        <v>88</v>
      </c>
      <c r="G277" s="7">
        <f t="shared" si="13"/>
        <v>2019</v>
      </c>
      <c r="H277" s="7">
        <f t="shared" si="14"/>
        <v>10</v>
      </c>
    </row>
    <row r="278" spans="1:8">
      <c r="A278" s="49">
        <v>43742</v>
      </c>
      <c r="B278" s="18" t="s">
        <v>90</v>
      </c>
      <c r="C278" s="18">
        <f t="shared" si="12"/>
        <v>5</v>
      </c>
      <c r="D278" s="7">
        <v>2019</v>
      </c>
      <c r="E278" s="7">
        <v>10</v>
      </c>
      <c r="F278" s="18" t="s">
        <v>88</v>
      </c>
      <c r="G278" s="7">
        <f t="shared" si="13"/>
        <v>2019</v>
      </c>
      <c r="H278" s="7">
        <f t="shared" si="14"/>
        <v>10</v>
      </c>
    </row>
    <row r="279" spans="1:8">
      <c r="A279" s="49">
        <v>43743</v>
      </c>
      <c r="B279" s="18" t="s">
        <v>90</v>
      </c>
      <c r="C279" s="18">
        <f t="shared" si="12"/>
        <v>6</v>
      </c>
      <c r="D279" s="7">
        <v>2019</v>
      </c>
      <c r="E279" s="7">
        <v>10</v>
      </c>
      <c r="F279" s="18" t="s">
        <v>88</v>
      </c>
      <c r="G279" s="7">
        <f t="shared" si="13"/>
        <v>2019</v>
      </c>
      <c r="H279" s="7">
        <f t="shared" si="14"/>
        <v>10</v>
      </c>
    </row>
    <row r="280" spans="1:8">
      <c r="A280" s="49">
        <v>43744</v>
      </c>
      <c r="B280" s="18" t="s">
        <v>90</v>
      </c>
      <c r="C280" s="18">
        <f t="shared" si="12"/>
        <v>7</v>
      </c>
      <c r="D280" s="7">
        <v>2019</v>
      </c>
      <c r="E280" s="7">
        <v>10</v>
      </c>
      <c r="F280" s="18" t="s">
        <v>88</v>
      </c>
      <c r="G280" s="7">
        <f t="shared" si="13"/>
        <v>2019</v>
      </c>
      <c r="H280" s="7">
        <f t="shared" si="14"/>
        <v>10</v>
      </c>
    </row>
    <row r="281" spans="1:8">
      <c r="A281" s="49">
        <v>43745</v>
      </c>
      <c r="B281" s="18" t="s">
        <v>90</v>
      </c>
      <c r="C281" s="18">
        <f t="shared" si="12"/>
        <v>1</v>
      </c>
      <c r="D281" s="7">
        <v>2019</v>
      </c>
      <c r="E281" s="7">
        <v>10</v>
      </c>
      <c r="F281" s="18" t="s">
        <v>88</v>
      </c>
      <c r="G281" s="7">
        <f t="shared" si="13"/>
        <v>2019</v>
      </c>
      <c r="H281" s="7">
        <f t="shared" si="14"/>
        <v>10</v>
      </c>
    </row>
    <row r="282" spans="1:8">
      <c r="A282" s="49">
        <v>43746</v>
      </c>
      <c r="B282" s="18" t="s">
        <v>89</v>
      </c>
      <c r="C282" s="18">
        <f t="shared" si="12"/>
        <v>2</v>
      </c>
      <c r="D282" s="7">
        <v>2019</v>
      </c>
      <c r="E282" s="7">
        <v>10</v>
      </c>
      <c r="F282" s="18" t="s">
        <v>88</v>
      </c>
      <c r="G282" s="7">
        <f t="shared" si="13"/>
        <v>2019</v>
      </c>
      <c r="H282" s="7">
        <f t="shared" si="14"/>
        <v>10</v>
      </c>
    </row>
    <row r="283" spans="1:8">
      <c r="A283" s="49">
        <v>43747</v>
      </c>
      <c r="B283" s="18" t="s">
        <v>89</v>
      </c>
      <c r="C283" s="18">
        <f t="shared" si="12"/>
        <v>3</v>
      </c>
      <c r="D283" s="7">
        <v>2019</v>
      </c>
      <c r="E283" s="7">
        <v>10</v>
      </c>
      <c r="F283" s="18" t="s">
        <v>88</v>
      </c>
      <c r="G283" s="7">
        <f t="shared" si="13"/>
        <v>2019</v>
      </c>
      <c r="H283" s="7">
        <f t="shared" si="14"/>
        <v>10</v>
      </c>
    </row>
    <row r="284" spans="1:8">
      <c r="A284" s="49">
        <v>43748</v>
      </c>
      <c r="B284" s="18" t="s">
        <v>89</v>
      </c>
      <c r="C284" s="18">
        <f t="shared" si="12"/>
        <v>4</v>
      </c>
      <c r="D284" s="7">
        <v>2019</v>
      </c>
      <c r="E284" s="7">
        <v>10</v>
      </c>
      <c r="F284" s="18" t="s">
        <v>88</v>
      </c>
      <c r="G284" s="7">
        <f t="shared" si="13"/>
        <v>2019</v>
      </c>
      <c r="H284" s="7">
        <f t="shared" si="14"/>
        <v>10</v>
      </c>
    </row>
    <row r="285" spans="1:8">
      <c r="A285" s="49">
        <v>43749</v>
      </c>
      <c r="B285" s="18" t="s">
        <v>90</v>
      </c>
      <c r="C285" s="18">
        <f t="shared" si="12"/>
        <v>5</v>
      </c>
      <c r="D285" s="7">
        <v>2019</v>
      </c>
      <c r="E285" s="7">
        <v>10</v>
      </c>
      <c r="F285" s="18" t="s">
        <v>88</v>
      </c>
      <c r="G285" s="7">
        <f t="shared" si="13"/>
        <v>2019</v>
      </c>
      <c r="H285" s="7">
        <f t="shared" si="14"/>
        <v>10</v>
      </c>
    </row>
    <row r="286" spans="1:8">
      <c r="A286" s="49">
        <v>43750</v>
      </c>
      <c r="B286" s="18" t="s">
        <v>89</v>
      </c>
      <c r="C286" s="18">
        <f t="shared" si="12"/>
        <v>6</v>
      </c>
      <c r="D286" s="7">
        <v>2019</v>
      </c>
      <c r="E286" s="7">
        <v>10</v>
      </c>
      <c r="F286" s="18" t="s">
        <v>88</v>
      </c>
      <c r="G286" s="7">
        <f t="shared" si="13"/>
        <v>2019</v>
      </c>
      <c r="H286" s="7">
        <f t="shared" si="14"/>
        <v>10</v>
      </c>
    </row>
    <row r="287" spans="1:8">
      <c r="A287" s="49">
        <v>43751</v>
      </c>
      <c r="B287" s="18" t="s">
        <v>89</v>
      </c>
      <c r="C287" s="18">
        <f t="shared" si="12"/>
        <v>7</v>
      </c>
      <c r="D287" s="7">
        <v>2019</v>
      </c>
      <c r="E287" s="7">
        <v>10</v>
      </c>
      <c r="F287" s="18" t="s">
        <v>88</v>
      </c>
      <c r="G287" s="7">
        <f t="shared" si="13"/>
        <v>2019</v>
      </c>
      <c r="H287" s="7">
        <f t="shared" si="14"/>
        <v>10</v>
      </c>
    </row>
    <row r="288" spans="1:8">
      <c r="A288" s="49">
        <v>43752</v>
      </c>
      <c r="B288" s="18" t="s">
        <v>89</v>
      </c>
      <c r="C288" s="18">
        <f t="shared" si="12"/>
        <v>1</v>
      </c>
      <c r="D288" s="7">
        <v>2019</v>
      </c>
      <c r="E288" s="7">
        <v>10</v>
      </c>
      <c r="F288" s="18" t="s">
        <v>88</v>
      </c>
      <c r="G288" s="7">
        <f t="shared" si="13"/>
        <v>2019</v>
      </c>
      <c r="H288" s="7">
        <f t="shared" si="14"/>
        <v>10</v>
      </c>
    </row>
    <row r="289" spans="1:8">
      <c r="A289" s="49">
        <v>43753</v>
      </c>
      <c r="B289" s="18" t="s">
        <v>89</v>
      </c>
      <c r="C289" s="18">
        <f t="shared" si="12"/>
        <v>2</v>
      </c>
      <c r="D289" s="7">
        <v>2019</v>
      </c>
      <c r="E289" s="7">
        <v>10</v>
      </c>
      <c r="F289" s="18" t="s">
        <v>88</v>
      </c>
      <c r="G289" s="7">
        <f t="shared" si="13"/>
        <v>2019</v>
      </c>
      <c r="H289" s="7">
        <f t="shared" si="14"/>
        <v>10</v>
      </c>
    </row>
    <row r="290" spans="1:8">
      <c r="A290" s="49">
        <v>43754</v>
      </c>
      <c r="B290" s="18" t="s">
        <v>89</v>
      </c>
      <c r="C290" s="18">
        <f t="shared" si="12"/>
        <v>3</v>
      </c>
      <c r="D290" s="7">
        <v>2019</v>
      </c>
      <c r="E290" s="7">
        <v>10</v>
      </c>
      <c r="F290" s="18" t="s">
        <v>88</v>
      </c>
      <c r="G290" s="7">
        <f t="shared" si="13"/>
        <v>2019</v>
      </c>
      <c r="H290" s="7">
        <f t="shared" si="14"/>
        <v>10</v>
      </c>
    </row>
    <row r="291" spans="1:8">
      <c r="A291" s="49">
        <v>43755</v>
      </c>
      <c r="B291" s="18" t="s">
        <v>90</v>
      </c>
      <c r="C291" s="18">
        <f t="shared" si="12"/>
        <v>4</v>
      </c>
      <c r="D291" s="7">
        <v>2019</v>
      </c>
      <c r="E291" s="7">
        <v>10</v>
      </c>
      <c r="F291" s="18" t="s">
        <v>88</v>
      </c>
      <c r="G291" s="7">
        <f t="shared" si="13"/>
        <v>2019</v>
      </c>
      <c r="H291" s="7">
        <f t="shared" si="14"/>
        <v>10</v>
      </c>
    </row>
    <row r="292" spans="1:8">
      <c r="A292" s="49">
        <v>43756</v>
      </c>
      <c r="B292" s="18" t="s">
        <v>90</v>
      </c>
      <c r="C292" s="18">
        <f t="shared" si="12"/>
        <v>5</v>
      </c>
      <c r="D292" s="7">
        <v>2019</v>
      </c>
      <c r="E292" s="7">
        <v>10</v>
      </c>
      <c r="F292" s="18" t="s">
        <v>88</v>
      </c>
      <c r="G292" s="7">
        <f t="shared" si="13"/>
        <v>2019</v>
      </c>
      <c r="H292" s="7">
        <f t="shared" si="14"/>
        <v>10</v>
      </c>
    </row>
    <row r="293" spans="1:8">
      <c r="A293" s="49">
        <v>43757</v>
      </c>
      <c r="B293" s="18" t="s">
        <v>89</v>
      </c>
      <c r="C293" s="18">
        <f t="shared" si="12"/>
        <v>6</v>
      </c>
      <c r="D293" s="7">
        <v>2019</v>
      </c>
      <c r="E293" s="7">
        <v>10</v>
      </c>
      <c r="F293" s="18" t="s">
        <v>88</v>
      </c>
      <c r="G293" s="7">
        <f t="shared" si="13"/>
        <v>2019</v>
      </c>
      <c r="H293" s="7">
        <f t="shared" si="14"/>
        <v>10</v>
      </c>
    </row>
    <row r="294" spans="1:8">
      <c r="A294" s="49">
        <v>43758</v>
      </c>
      <c r="B294" s="18" t="s">
        <v>89</v>
      </c>
      <c r="C294" s="18">
        <f t="shared" si="12"/>
        <v>7</v>
      </c>
      <c r="D294" s="7">
        <v>2019</v>
      </c>
      <c r="E294" s="7">
        <v>10</v>
      </c>
      <c r="F294" s="18" t="s">
        <v>88</v>
      </c>
      <c r="G294" s="7">
        <f t="shared" si="13"/>
        <v>2019</v>
      </c>
      <c r="H294" s="7">
        <f t="shared" si="14"/>
        <v>10</v>
      </c>
    </row>
    <row r="295" spans="1:8">
      <c r="A295" s="49">
        <v>43759</v>
      </c>
      <c r="B295" s="18" t="s">
        <v>89</v>
      </c>
      <c r="C295" s="18">
        <f t="shared" si="12"/>
        <v>1</v>
      </c>
      <c r="D295" s="7">
        <v>2019</v>
      </c>
      <c r="E295" s="7">
        <v>10</v>
      </c>
      <c r="F295" s="18" t="s">
        <v>88</v>
      </c>
      <c r="G295" s="7">
        <f t="shared" si="13"/>
        <v>2019</v>
      </c>
      <c r="H295" s="7">
        <f t="shared" si="14"/>
        <v>10</v>
      </c>
    </row>
    <row r="296" spans="1:8">
      <c r="A296" s="49">
        <v>43760</v>
      </c>
      <c r="B296" s="18" t="s">
        <v>89</v>
      </c>
      <c r="C296" s="18">
        <f t="shared" si="12"/>
        <v>2</v>
      </c>
      <c r="D296" s="7">
        <v>2019</v>
      </c>
      <c r="E296" s="7">
        <v>10</v>
      </c>
      <c r="F296" s="18" t="s">
        <v>88</v>
      </c>
      <c r="G296" s="7">
        <f t="shared" si="13"/>
        <v>2019</v>
      </c>
      <c r="H296" s="7">
        <f t="shared" si="14"/>
        <v>10</v>
      </c>
    </row>
    <row r="297" spans="1:8">
      <c r="A297" s="49">
        <v>43761</v>
      </c>
      <c r="B297" s="18" t="s">
        <v>89</v>
      </c>
      <c r="C297" s="18">
        <f t="shared" si="12"/>
        <v>3</v>
      </c>
      <c r="D297" s="7">
        <v>2019</v>
      </c>
      <c r="E297" s="7">
        <v>10</v>
      </c>
      <c r="F297" s="18" t="s">
        <v>88</v>
      </c>
      <c r="G297" s="7">
        <f t="shared" si="13"/>
        <v>2019</v>
      </c>
      <c r="H297" s="7">
        <f t="shared" si="14"/>
        <v>10</v>
      </c>
    </row>
    <row r="298" spans="1:8">
      <c r="A298" s="49">
        <v>43762</v>
      </c>
      <c r="B298" s="18" t="s">
        <v>90</v>
      </c>
      <c r="C298" s="18">
        <f t="shared" si="12"/>
        <v>4</v>
      </c>
      <c r="D298" s="7">
        <v>2019</v>
      </c>
      <c r="E298" s="7">
        <v>10</v>
      </c>
      <c r="F298" s="18" t="s">
        <v>88</v>
      </c>
      <c r="G298" s="7">
        <f t="shared" si="13"/>
        <v>2019</v>
      </c>
      <c r="H298" s="7">
        <f t="shared" si="14"/>
        <v>10</v>
      </c>
    </row>
    <row r="299" spans="1:8">
      <c r="A299" s="49">
        <v>43763</v>
      </c>
      <c r="B299" s="18" t="s">
        <v>90</v>
      </c>
      <c r="C299" s="18">
        <f t="shared" si="12"/>
        <v>5</v>
      </c>
      <c r="D299" s="7">
        <v>2019</v>
      </c>
      <c r="E299" s="7">
        <v>10</v>
      </c>
      <c r="F299" s="18" t="s">
        <v>88</v>
      </c>
      <c r="G299" s="7">
        <f t="shared" si="13"/>
        <v>2019</v>
      </c>
      <c r="H299" s="7">
        <f t="shared" si="14"/>
        <v>10</v>
      </c>
    </row>
    <row r="300" spans="1:8">
      <c r="A300" s="49">
        <v>43764</v>
      </c>
      <c r="B300" s="18" t="s">
        <v>89</v>
      </c>
      <c r="C300" s="18">
        <f t="shared" si="12"/>
        <v>6</v>
      </c>
      <c r="D300" s="7">
        <v>2019</v>
      </c>
      <c r="E300" s="7">
        <v>10</v>
      </c>
      <c r="F300" s="18" t="s">
        <v>94</v>
      </c>
      <c r="G300" s="7">
        <f t="shared" si="13"/>
        <v>2019</v>
      </c>
      <c r="H300" s="7">
        <f t="shared" si="14"/>
        <v>10</v>
      </c>
    </row>
    <row r="301" spans="1:8">
      <c r="A301" s="49">
        <v>43765</v>
      </c>
      <c r="B301" s="18" t="s">
        <v>89</v>
      </c>
      <c r="C301" s="18">
        <f t="shared" si="12"/>
        <v>7</v>
      </c>
      <c r="D301" s="7">
        <v>2019</v>
      </c>
      <c r="E301" s="7">
        <v>11</v>
      </c>
      <c r="F301" s="18" t="s">
        <v>88</v>
      </c>
      <c r="G301" s="7">
        <f t="shared" si="13"/>
        <v>2019</v>
      </c>
      <c r="H301" s="7">
        <f t="shared" si="14"/>
        <v>10</v>
      </c>
    </row>
    <row r="302" spans="1:8">
      <c r="A302" s="49">
        <v>43766</v>
      </c>
      <c r="B302" s="18" t="s">
        <v>89</v>
      </c>
      <c r="C302" s="18">
        <f t="shared" si="12"/>
        <v>1</v>
      </c>
      <c r="D302" s="7">
        <v>2019</v>
      </c>
      <c r="E302" s="7">
        <v>11</v>
      </c>
      <c r="F302" s="18" t="s">
        <v>88</v>
      </c>
      <c r="G302" s="7">
        <f t="shared" si="13"/>
        <v>2019</v>
      </c>
      <c r="H302" s="7">
        <f t="shared" si="14"/>
        <v>10</v>
      </c>
    </row>
    <row r="303" spans="1:8">
      <c r="A303" s="49">
        <v>43767</v>
      </c>
      <c r="B303" s="18" t="s">
        <v>89</v>
      </c>
      <c r="C303" s="18">
        <f t="shared" si="12"/>
        <v>2</v>
      </c>
      <c r="D303" s="7">
        <v>2019</v>
      </c>
      <c r="E303" s="7">
        <v>11</v>
      </c>
      <c r="F303" s="18" t="s">
        <v>88</v>
      </c>
      <c r="G303" s="7">
        <f t="shared" si="13"/>
        <v>2019</v>
      </c>
      <c r="H303" s="7">
        <f t="shared" si="14"/>
        <v>10</v>
      </c>
    </row>
    <row r="304" spans="1:8">
      <c r="A304" s="49">
        <v>43768</v>
      </c>
      <c r="B304" s="18" t="s">
        <v>89</v>
      </c>
      <c r="C304" s="18">
        <f t="shared" si="12"/>
        <v>3</v>
      </c>
      <c r="D304" s="7">
        <v>2019</v>
      </c>
      <c r="E304" s="7">
        <v>11</v>
      </c>
      <c r="F304" s="18" t="s">
        <v>88</v>
      </c>
      <c r="G304" s="7">
        <f t="shared" si="13"/>
        <v>2019</v>
      </c>
      <c r="H304" s="7">
        <f t="shared" si="14"/>
        <v>10</v>
      </c>
    </row>
    <row r="305" spans="1:8">
      <c r="A305" s="49">
        <v>43769</v>
      </c>
      <c r="B305" s="18" t="s">
        <v>90</v>
      </c>
      <c r="C305" s="18">
        <f t="shared" si="12"/>
        <v>4</v>
      </c>
      <c r="D305" s="7">
        <v>2019</v>
      </c>
      <c r="E305" s="7">
        <v>11</v>
      </c>
      <c r="F305" s="18" t="s">
        <v>88</v>
      </c>
      <c r="G305" s="7">
        <f t="shared" si="13"/>
        <v>2019</v>
      </c>
      <c r="H305" s="7">
        <f t="shared" si="14"/>
        <v>10</v>
      </c>
    </row>
    <row r="306" spans="1:8">
      <c r="A306" s="49">
        <v>43770</v>
      </c>
      <c r="B306" s="18" t="s">
        <v>90</v>
      </c>
      <c r="C306" s="18">
        <f t="shared" si="12"/>
        <v>5</v>
      </c>
      <c r="D306" s="7">
        <v>2019</v>
      </c>
      <c r="E306" s="7">
        <v>11</v>
      </c>
      <c r="F306" s="18" t="s">
        <v>88</v>
      </c>
      <c r="G306" s="7">
        <f t="shared" si="13"/>
        <v>2019</v>
      </c>
      <c r="H306" s="7">
        <f t="shared" si="14"/>
        <v>11</v>
      </c>
    </row>
    <row r="307" spans="1:8">
      <c r="A307" s="49">
        <v>43771</v>
      </c>
      <c r="B307" s="18" t="s">
        <v>89</v>
      </c>
      <c r="C307" s="18">
        <f t="shared" si="12"/>
        <v>6</v>
      </c>
      <c r="D307" s="7">
        <v>2019</v>
      </c>
      <c r="E307" s="7">
        <v>11</v>
      </c>
      <c r="F307" s="18" t="s">
        <v>88</v>
      </c>
      <c r="G307" s="7">
        <f t="shared" si="13"/>
        <v>2019</v>
      </c>
      <c r="H307" s="7">
        <f t="shared" si="14"/>
        <v>11</v>
      </c>
    </row>
    <row r="308" spans="1:8">
      <c r="A308" s="49">
        <v>43772</v>
      </c>
      <c r="B308" s="18" t="s">
        <v>89</v>
      </c>
      <c r="C308" s="18">
        <f t="shared" si="12"/>
        <v>7</v>
      </c>
      <c r="D308" s="7">
        <v>2019</v>
      </c>
      <c r="E308" s="7">
        <v>11</v>
      </c>
      <c r="F308" s="18" t="s">
        <v>88</v>
      </c>
      <c r="G308" s="7">
        <f t="shared" si="13"/>
        <v>2019</v>
      </c>
      <c r="H308" s="7">
        <f t="shared" si="14"/>
        <v>11</v>
      </c>
    </row>
    <row r="309" spans="1:8">
      <c r="A309" s="49">
        <v>43773</v>
      </c>
      <c r="B309" s="18" t="s">
        <v>89</v>
      </c>
      <c r="C309" s="18">
        <f t="shared" si="12"/>
        <v>1</v>
      </c>
      <c r="D309" s="7">
        <v>2019</v>
      </c>
      <c r="E309" s="7">
        <v>11</v>
      </c>
      <c r="F309" s="18" t="s">
        <v>88</v>
      </c>
      <c r="G309" s="7">
        <f t="shared" si="13"/>
        <v>2019</v>
      </c>
      <c r="H309" s="7">
        <f t="shared" si="14"/>
        <v>11</v>
      </c>
    </row>
    <row r="310" spans="1:8">
      <c r="A310" s="49">
        <v>43774</v>
      </c>
      <c r="B310" s="18" t="s">
        <v>89</v>
      </c>
      <c r="C310" s="18">
        <f t="shared" si="12"/>
        <v>2</v>
      </c>
      <c r="D310" s="7">
        <v>2019</v>
      </c>
      <c r="E310" s="7">
        <v>11</v>
      </c>
      <c r="F310" s="18" t="s">
        <v>88</v>
      </c>
      <c r="G310" s="7">
        <f t="shared" si="13"/>
        <v>2019</v>
      </c>
      <c r="H310" s="7">
        <f t="shared" si="14"/>
        <v>11</v>
      </c>
    </row>
    <row r="311" spans="1:8">
      <c r="A311" s="49">
        <v>43775</v>
      </c>
      <c r="B311" s="18" t="s">
        <v>89</v>
      </c>
      <c r="C311" s="18">
        <f t="shared" si="12"/>
        <v>3</v>
      </c>
      <c r="D311" s="7">
        <v>2019</v>
      </c>
      <c r="E311" s="7">
        <v>11</v>
      </c>
      <c r="F311" s="18" t="s">
        <v>88</v>
      </c>
      <c r="G311" s="7">
        <f t="shared" si="13"/>
        <v>2019</v>
      </c>
      <c r="H311" s="7">
        <f t="shared" si="14"/>
        <v>11</v>
      </c>
    </row>
    <row r="312" spans="1:8">
      <c r="A312" s="49">
        <v>43776</v>
      </c>
      <c r="B312" s="18" t="s">
        <v>90</v>
      </c>
      <c r="C312" s="18">
        <f t="shared" si="12"/>
        <v>4</v>
      </c>
      <c r="D312" s="7">
        <v>2019</v>
      </c>
      <c r="E312" s="7">
        <v>11</v>
      </c>
      <c r="F312" s="18" t="s">
        <v>88</v>
      </c>
      <c r="G312" s="7">
        <f t="shared" si="13"/>
        <v>2019</v>
      </c>
      <c r="H312" s="7">
        <f t="shared" si="14"/>
        <v>11</v>
      </c>
    </row>
    <row r="313" spans="1:8">
      <c r="A313" s="49">
        <v>43777</v>
      </c>
      <c r="B313" s="18" t="s">
        <v>90</v>
      </c>
      <c r="C313" s="18">
        <f t="shared" si="12"/>
        <v>5</v>
      </c>
      <c r="D313" s="7">
        <v>2019</v>
      </c>
      <c r="E313" s="7">
        <v>11</v>
      </c>
      <c r="F313" s="18" t="s">
        <v>88</v>
      </c>
      <c r="G313" s="7">
        <f t="shared" si="13"/>
        <v>2019</v>
      </c>
      <c r="H313" s="7">
        <f t="shared" si="14"/>
        <v>11</v>
      </c>
    </row>
    <row r="314" spans="1:8">
      <c r="A314" s="49">
        <v>43778</v>
      </c>
      <c r="B314" s="18" t="s">
        <v>89</v>
      </c>
      <c r="C314" s="18">
        <f t="shared" si="12"/>
        <v>6</v>
      </c>
      <c r="D314" s="7">
        <v>2019</v>
      </c>
      <c r="E314" s="7">
        <v>11</v>
      </c>
      <c r="F314" s="18" t="s">
        <v>88</v>
      </c>
      <c r="G314" s="7">
        <f t="shared" si="13"/>
        <v>2019</v>
      </c>
      <c r="H314" s="7">
        <f t="shared" si="14"/>
        <v>11</v>
      </c>
    </row>
    <row r="315" spans="1:8">
      <c r="A315" s="49">
        <v>43779</v>
      </c>
      <c r="B315" s="18" t="s">
        <v>89</v>
      </c>
      <c r="C315" s="18">
        <f t="shared" si="12"/>
        <v>7</v>
      </c>
      <c r="D315" s="7">
        <v>2019</v>
      </c>
      <c r="E315" s="7">
        <v>11</v>
      </c>
      <c r="F315" s="18" t="s">
        <v>88</v>
      </c>
      <c r="G315" s="7">
        <f t="shared" si="13"/>
        <v>2019</v>
      </c>
      <c r="H315" s="7">
        <f t="shared" si="14"/>
        <v>11</v>
      </c>
    </row>
    <row r="316" spans="1:8">
      <c r="A316" s="49">
        <v>43780</v>
      </c>
      <c r="B316" s="18" t="s">
        <v>89</v>
      </c>
      <c r="C316" s="18">
        <f t="shared" si="12"/>
        <v>1</v>
      </c>
      <c r="D316" s="7">
        <v>2019</v>
      </c>
      <c r="E316" s="7">
        <v>11</v>
      </c>
      <c r="F316" s="18" t="s">
        <v>88</v>
      </c>
      <c r="G316" s="7">
        <f t="shared" si="13"/>
        <v>2019</v>
      </c>
      <c r="H316" s="7">
        <f t="shared" si="14"/>
        <v>11</v>
      </c>
    </row>
    <row r="317" spans="1:8">
      <c r="A317" s="49">
        <v>43781</v>
      </c>
      <c r="B317" s="18" t="s">
        <v>89</v>
      </c>
      <c r="C317" s="18">
        <f t="shared" si="12"/>
        <v>2</v>
      </c>
      <c r="D317" s="7">
        <v>2019</v>
      </c>
      <c r="E317" s="7">
        <v>11</v>
      </c>
      <c r="F317" s="18" t="s">
        <v>88</v>
      </c>
      <c r="G317" s="7">
        <f t="shared" si="13"/>
        <v>2019</v>
      </c>
      <c r="H317" s="7">
        <f t="shared" si="14"/>
        <v>11</v>
      </c>
    </row>
    <row r="318" spans="1:8">
      <c r="A318" s="49">
        <v>43782</v>
      </c>
      <c r="B318" s="18" t="s">
        <v>89</v>
      </c>
      <c r="C318" s="18">
        <f t="shared" si="12"/>
        <v>3</v>
      </c>
      <c r="D318" s="7">
        <v>2019</v>
      </c>
      <c r="E318" s="7">
        <v>11</v>
      </c>
      <c r="F318" s="18" t="s">
        <v>88</v>
      </c>
      <c r="G318" s="7">
        <f t="shared" si="13"/>
        <v>2019</v>
      </c>
      <c r="H318" s="7">
        <f t="shared" si="14"/>
        <v>11</v>
      </c>
    </row>
    <row r="319" spans="1:8">
      <c r="A319" s="49">
        <v>43783</v>
      </c>
      <c r="B319" s="18" t="s">
        <v>90</v>
      </c>
      <c r="C319" s="18">
        <f t="shared" si="12"/>
        <v>4</v>
      </c>
      <c r="D319" s="7">
        <v>2019</v>
      </c>
      <c r="E319" s="7">
        <v>11</v>
      </c>
      <c r="F319" s="18" t="s">
        <v>88</v>
      </c>
      <c r="G319" s="7">
        <f t="shared" si="13"/>
        <v>2019</v>
      </c>
      <c r="H319" s="7">
        <f t="shared" si="14"/>
        <v>11</v>
      </c>
    </row>
    <row r="320" spans="1:8">
      <c r="A320" s="49">
        <v>43784</v>
      </c>
      <c r="B320" s="18" t="s">
        <v>90</v>
      </c>
      <c r="C320" s="18">
        <f t="shared" si="12"/>
        <v>5</v>
      </c>
      <c r="D320" s="7">
        <v>2019</v>
      </c>
      <c r="E320" s="7">
        <v>11</v>
      </c>
      <c r="F320" s="18" t="s">
        <v>88</v>
      </c>
      <c r="G320" s="7">
        <f t="shared" si="13"/>
        <v>2019</v>
      </c>
      <c r="H320" s="7">
        <f t="shared" si="14"/>
        <v>11</v>
      </c>
    </row>
    <row r="321" spans="1:8">
      <c r="A321" s="49">
        <v>43785</v>
      </c>
      <c r="B321" s="18" t="s">
        <v>89</v>
      </c>
      <c r="C321" s="18">
        <f t="shared" si="12"/>
        <v>6</v>
      </c>
      <c r="D321" s="7">
        <v>2019</v>
      </c>
      <c r="E321" s="7">
        <v>11</v>
      </c>
      <c r="F321" s="18" t="s">
        <v>88</v>
      </c>
      <c r="G321" s="7">
        <f t="shared" si="13"/>
        <v>2019</v>
      </c>
      <c r="H321" s="7">
        <f t="shared" si="14"/>
        <v>11</v>
      </c>
    </row>
    <row r="322" spans="1:8">
      <c r="A322" s="49">
        <v>43786</v>
      </c>
      <c r="B322" s="18" t="s">
        <v>89</v>
      </c>
      <c r="C322" s="18">
        <f t="shared" ref="C322:C366" si="15">WEEKDAY(A322,2)</f>
        <v>7</v>
      </c>
      <c r="D322" s="7">
        <v>2019</v>
      </c>
      <c r="E322" s="7">
        <v>11</v>
      </c>
      <c r="F322" s="18" t="s">
        <v>88</v>
      </c>
      <c r="G322" s="7">
        <f t="shared" ref="G322:G366" si="16">YEAR(A322)</f>
        <v>2019</v>
      </c>
      <c r="H322" s="7">
        <f t="shared" ref="H322:H366" si="17">MONTH(A322)</f>
        <v>11</v>
      </c>
    </row>
    <row r="323" spans="1:8">
      <c r="A323" s="49">
        <v>43787</v>
      </c>
      <c r="B323" s="18" t="s">
        <v>89</v>
      </c>
      <c r="C323" s="18">
        <f t="shared" si="15"/>
        <v>1</v>
      </c>
      <c r="D323" s="7">
        <v>2019</v>
      </c>
      <c r="E323" s="7">
        <v>11</v>
      </c>
      <c r="F323" s="18" t="s">
        <v>88</v>
      </c>
      <c r="G323" s="7">
        <f t="shared" si="16"/>
        <v>2019</v>
      </c>
      <c r="H323" s="7">
        <f t="shared" si="17"/>
        <v>11</v>
      </c>
    </row>
    <row r="324" spans="1:8">
      <c r="A324" s="49">
        <v>43788</v>
      </c>
      <c r="B324" s="18" t="s">
        <v>89</v>
      </c>
      <c r="C324" s="18">
        <f t="shared" si="15"/>
        <v>2</v>
      </c>
      <c r="D324" s="7">
        <v>2019</v>
      </c>
      <c r="E324" s="7">
        <v>11</v>
      </c>
      <c r="F324" s="18" t="s">
        <v>88</v>
      </c>
      <c r="G324" s="7">
        <f t="shared" si="16"/>
        <v>2019</v>
      </c>
      <c r="H324" s="7">
        <f t="shared" si="17"/>
        <v>11</v>
      </c>
    </row>
    <row r="325" spans="1:8">
      <c r="A325" s="49">
        <v>43789</v>
      </c>
      <c r="B325" s="18" t="s">
        <v>89</v>
      </c>
      <c r="C325" s="18">
        <f t="shared" si="15"/>
        <v>3</v>
      </c>
      <c r="D325" s="7">
        <v>2019</v>
      </c>
      <c r="E325" s="7">
        <v>11</v>
      </c>
      <c r="F325" s="18" t="s">
        <v>88</v>
      </c>
      <c r="G325" s="7">
        <f t="shared" si="16"/>
        <v>2019</v>
      </c>
      <c r="H325" s="7">
        <f t="shared" si="17"/>
        <v>11</v>
      </c>
    </row>
    <row r="326" spans="1:8">
      <c r="A326" s="49">
        <v>43790</v>
      </c>
      <c r="B326" s="18" t="s">
        <v>90</v>
      </c>
      <c r="C326" s="18">
        <f t="shared" si="15"/>
        <v>4</v>
      </c>
      <c r="D326" s="7">
        <v>2019</v>
      </c>
      <c r="E326" s="7">
        <v>11</v>
      </c>
      <c r="F326" s="18" t="s">
        <v>88</v>
      </c>
      <c r="G326" s="7">
        <f t="shared" si="16"/>
        <v>2019</v>
      </c>
      <c r="H326" s="7">
        <f t="shared" si="17"/>
        <v>11</v>
      </c>
    </row>
    <row r="327" spans="1:8">
      <c r="A327" s="49">
        <v>43791</v>
      </c>
      <c r="B327" s="18" t="s">
        <v>90</v>
      </c>
      <c r="C327" s="18">
        <f t="shared" si="15"/>
        <v>5</v>
      </c>
      <c r="D327" s="7">
        <v>2019</v>
      </c>
      <c r="E327" s="7">
        <v>11</v>
      </c>
      <c r="F327" s="18" t="s">
        <v>88</v>
      </c>
      <c r="G327" s="7">
        <f t="shared" si="16"/>
        <v>2019</v>
      </c>
      <c r="H327" s="7">
        <f t="shared" si="17"/>
        <v>11</v>
      </c>
    </row>
    <row r="328" spans="1:8">
      <c r="A328" s="49">
        <v>43792</v>
      </c>
      <c r="B328" s="18" t="s">
        <v>89</v>
      </c>
      <c r="C328" s="18">
        <f t="shared" si="15"/>
        <v>6</v>
      </c>
      <c r="D328" s="7">
        <v>2019</v>
      </c>
      <c r="E328" s="7">
        <v>11</v>
      </c>
      <c r="F328" s="18" t="s">
        <v>88</v>
      </c>
      <c r="G328" s="7">
        <f t="shared" si="16"/>
        <v>2019</v>
      </c>
      <c r="H328" s="7">
        <f t="shared" si="17"/>
        <v>11</v>
      </c>
    </row>
    <row r="329" spans="1:8">
      <c r="A329" s="49">
        <v>43793</v>
      </c>
      <c r="B329" s="18" t="s">
        <v>89</v>
      </c>
      <c r="C329" s="18">
        <f t="shared" si="15"/>
        <v>7</v>
      </c>
      <c r="D329" s="7">
        <v>2019</v>
      </c>
      <c r="E329" s="7">
        <v>11</v>
      </c>
      <c r="F329" s="18" t="s">
        <v>94</v>
      </c>
      <c r="G329" s="7">
        <f t="shared" si="16"/>
        <v>2019</v>
      </c>
      <c r="H329" s="7">
        <f t="shared" si="17"/>
        <v>11</v>
      </c>
    </row>
    <row r="330" spans="1:8">
      <c r="A330" s="49">
        <v>43794</v>
      </c>
      <c r="B330" s="18" t="s">
        <v>89</v>
      </c>
      <c r="C330" s="18">
        <f t="shared" si="15"/>
        <v>1</v>
      </c>
      <c r="D330" s="7">
        <v>2019</v>
      </c>
      <c r="E330" s="7">
        <v>12</v>
      </c>
      <c r="F330" s="18" t="s">
        <v>88</v>
      </c>
      <c r="G330" s="7">
        <f t="shared" si="16"/>
        <v>2019</v>
      </c>
      <c r="H330" s="7">
        <f t="shared" si="17"/>
        <v>11</v>
      </c>
    </row>
    <row r="331" spans="1:8">
      <c r="A331" s="49">
        <v>43795</v>
      </c>
      <c r="B331" s="18" t="s">
        <v>89</v>
      </c>
      <c r="C331" s="18">
        <f t="shared" si="15"/>
        <v>2</v>
      </c>
      <c r="D331" s="7">
        <v>2019</v>
      </c>
      <c r="E331" s="7">
        <v>12</v>
      </c>
      <c r="F331" s="18" t="s">
        <v>88</v>
      </c>
      <c r="G331" s="7">
        <f t="shared" si="16"/>
        <v>2019</v>
      </c>
      <c r="H331" s="7">
        <f t="shared" si="17"/>
        <v>11</v>
      </c>
    </row>
    <row r="332" spans="1:8">
      <c r="A332" s="49">
        <v>43796</v>
      </c>
      <c r="B332" s="18" t="s">
        <v>89</v>
      </c>
      <c r="C332" s="18">
        <f t="shared" si="15"/>
        <v>3</v>
      </c>
      <c r="D332" s="7">
        <v>2019</v>
      </c>
      <c r="E332" s="7">
        <v>12</v>
      </c>
      <c r="F332" s="18" t="s">
        <v>88</v>
      </c>
      <c r="G332" s="7">
        <f t="shared" si="16"/>
        <v>2019</v>
      </c>
      <c r="H332" s="7">
        <f t="shared" si="17"/>
        <v>11</v>
      </c>
    </row>
    <row r="333" spans="1:8">
      <c r="A333" s="49">
        <v>43797</v>
      </c>
      <c r="B333" s="18" t="s">
        <v>90</v>
      </c>
      <c r="C333" s="18">
        <f t="shared" si="15"/>
        <v>4</v>
      </c>
      <c r="D333" s="7">
        <v>2019</v>
      </c>
      <c r="E333" s="7">
        <v>12</v>
      </c>
      <c r="F333" s="18" t="s">
        <v>88</v>
      </c>
      <c r="G333" s="7">
        <f t="shared" si="16"/>
        <v>2019</v>
      </c>
      <c r="H333" s="7">
        <f t="shared" si="17"/>
        <v>11</v>
      </c>
    </row>
    <row r="334" spans="1:8">
      <c r="A334" s="49">
        <v>43798</v>
      </c>
      <c r="B334" s="18" t="s">
        <v>90</v>
      </c>
      <c r="C334" s="18">
        <f t="shared" si="15"/>
        <v>5</v>
      </c>
      <c r="D334" s="7">
        <v>2019</v>
      </c>
      <c r="E334" s="7">
        <v>12</v>
      </c>
      <c r="F334" s="18" t="s">
        <v>88</v>
      </c>
      <c r="G334" s="7">
        <f t="shared" si="16"/>
        <v>2019</v>
      </c>
      <c r="H334" s="7">
        <f t="shared" si="17"/>
        <v>11</v>
      </c>
    </row>
    <row r="335" spans="1:8">
      <c r="A335" s="49">
        <v>43799</v>
      </c>
      <c r="B335" s="18" t="s">
        <v>89</v>
      </c>
      <c r="C335" s="18">
        <f t="shared" si="15"/>
        <v>6</v>
      </c>
      <c r="D335" s="7">
        <v>2019</v>
      </c>
      <c r="E335" s="7">
        <v>12</v>
      </c>
      <c r="F335" s="18" t="s">
        <v>88</v>
      </c>
      <c r="G335" s="7">
        <f t="shared" si="16"/>
        <v>2019</v>
      </c>
      <c r="H335" s="7">
        <f t="shared" si="17"/>
        <v>11</v>
      </c>
    </row>
    <row r="336" spans="1:8">
      <c r="A336" s="49">
        <v>43800</v>
      </c>
      <c r="B336" s="18" t="s">
        <v>89</v>
      </c>
      <c r="C336" s="18">
        <f t="shared" si="15"/>
        <v>7</v>
      </c>
      <c r="D336" s="7">
        <v>2019</v>
      </c>
      <c r="E336" s="7">
        <v>12</v>
      </c>
      <c r="F336" s="18" t="s">
        <v>88</v>
      </c>
      <c r="G336" s="7">
        <f t="shared" si="16"/>
        <v>2019</v>
      </c>
      <c r="H336" s="7">
        <f t="shared" si="17"/>
        <v>12</v>
      </c>
    </row>
    <row r="337" spans="1:8">
      <c r="A337" s="49">
        <v>43801</v>
      </c>
      <c r="B337" s="18" t="s">
        <v>89</v>
      </c>
      <c r="C337" s="18">
        <f t="shared" si="15"/>
        <v>1</v>
      </c>
      <c r="D337" s="7">
        <v>2019</v>
      </c>
      <c r="E337" s="7">
        <v>12</v>
      </c>
      <c r="F337" s="18" t="s">
        <v>88</v>
      </c>
      <c r="G337" s="7">
        <f t="shared" si="16"/>
        <v>2019</v>
      </c>
      <c r="H337" s="7">
        <f t="shared" si="17"/>
        <v>12</v>
      </c>
    </row>
    <row r="338" spans="1:8">
      <c r="A338" s="49">
        <v>43802</v>
      </c>
      <c r="B338" s="18" t="s">
        <v>89</v>
      </c>
      <c r="C338" s="18">
        <f t="shared" si="15"/>
        <v>2</v>
      </c>
      <c r="D338" s="7">
        <v>2019</v>
      </c>
      <c r="E338" s="7">
        <v>12</v>
      </c>
      <c r="F338" s="18" t="s">
        <v>88</v>
      </c>
      <c r="G338" s="7">
        <f t="shared" si="16"/>
        <v>2019</v>
      </c>
      <c r="H338" s="7">
        <f t="shared" si="17"/>
        <v>12</v>
      </c>
    </row>
    <row r="339" spans="1:8">
      <c r="A339" s="49">
        <v>43803</v>
      </c>
      <c r="B339" s="18" t="s">
        <v>89</v>
      </c>
      <c r="C339" s="18">
        <f t="shared" si="15"/>
        <v>3</v>
      </c>
      <c r="D339" s="7">
        <v>2019</v>
      </c>
      <c r="E339" s="7">
        <v>12</v>
      </c>
      <c r="F339" s="18" t="s">
        <v>88</v>
      </c>
      <c r="G339" s="7">
        <f t="shared" si="16"/>
        <v>2019</v>
      </c>
      <c r="H339" s="7">
        <f t="shared" si="17"/>
        <v>12</v>
      </c>
    </row>
    <row r="340" spans="1:8">
      <c r="A340" s="49">
        <v>43804</v>
      </c>
      <c r="B340" s="18" t="s">
        <v>90</v>
      </c>
      <c r="C340" s="18">
        <f t="shared" si="15"/>
        <v>4</v>
      </c>
      <c r="D340" s="7">
        <v>2019</v>
      </c>
      <c r="E340" s="7">
        <v>12</v>
      </c>
      <c r="F340" s="18" t="s">
        <v>88</v>
      </c>
      <c r="G340" s="7">
        <f t="shared" si="16"/>
        <v>2019</v>
      </c>
      <c r="H340" s="7">
        <f t="shared" si="17"/>
        <v>12</v>
      </c>
    </row>
    <row r="341" spans="1:8">
      <c r="A341" s="49">
        <v>43805</v>
      </c>
      <c r="B341" s="18" t="s">
        <v>90</v>
      </c>
      <c r="C341" s="18">
        <f t="shared" si="15"/>
        <v>5</v>
      </c>
      <c r="D341" s="7">
        <v>2019</v>
      </c>
      <c r="E341" s="7">
        <v>12</v>
      </c>
      <c r="F341" s="18" t="s">
        <v>88</v>
      </c>
      <c r="G341" s="7">
        <f t="shared" si="16"/>
        <v>2019</v>
      </c>
      <c r="H341" s="7">
        <f t="shared" si="17"/>
        <v>12</v>
      </c>
    </row>
    <row r="342" spans="1:8">
      <c r="A342" s="49">
        <v>43806</v>
      </c>
      <c r="B342" s="18" t="s">
        <v>89</v>
      </c>
      <c r="C342" s="18">
        <f t="shared" si="15"/>
        <v>6</v>
      </c>
      <c r="D342" s="7">
        <v>2019</v>
      </c>
      <c r="E342" s="7">
        <v>12</v>
      </c>
      <c r="F342" s="18" t="s">
        <v>88</v>
      </c>
      <c r="G342" s="7">
        <f t="shared" si="16"/>
        <v>2019</v>
      </c>
      <c r="H342" s="7">
        <f t="shared" si="17"/>
        <v>12</v>
      </c>
    </row>
    <row r="343" spans="1:8">
      <c r="A343" s="49">
        <v>43807</v>
      </c>
      <c r="B343" s="18" t="s">
        <v>89</v>
      </c>
      <c r="C343" s="18">
        <f t="shared" si="15"/>
        <v>7</v>
      </c>
      <c r="D343" s="7">
        <v>2019</v>
      </c>
      <c r="E343" s="7">
        <v>12</v>
      </c>
      <c r="F343" s="18" t="s">
        <v>88</v>
      </c>
      <c r="G343" s="7">
        <f t="shared" si="16"/>
        <v>2019</v>
      </c>
      <c r="H343" s="7">
        <f t="shared" si="17"/>
        <v>12</v>
      </c>
    </row>
    <row r="344" spans="1:8">
      <c r="A344" s="49">
        <v>43808</v>
      </c>
      <c r="B344" s="18" t="s">
        <v>89</v>
      </c>
      <c r="C344" s="18">
        <f t="shared" si="15"/>
        <v>1</v>
      </c>
      <c r="D344" s="7">
        <v>2019</v>
      </c>
      <c r="E344" s="7">
        <v>12</v>
      </c>
      <c r="F344" s="18" t="s">
        <v>88</v>
      </c>
      <c r="G344" s="7">
        <f t="shared" si="16"/>
        <v>2019</v>
      </c>
      <c r="H344" s="7">
        <f t="shared" si="17"/>
        <v>12</v>
      </c>
    </row>
    <row r="345" spans="1:8">
      <c r="A345" s="49">
        <v>43809</v>
      </c>
      <c r="B345" s="18" t="s">
        <v>89</v>
      </c>
      <c r="C345" s="18">
        <f t="shared" si="15"/>
        <v>2</v>
      </c>
      <c r="D345" s="7">
        <v>2019</v>
      </c>
      <c r="E345" s="7">
        <v>12</v>
      </c>
      <c r="F345" s="18" t="s">
        <v>88</v>
      </c>
      <c r="G345" s="7">
        <f t="shared" si="16"/>
        <v>2019</v>
      </c>
      <c r="H345" s="7">
        <f t="shared" si="17"/>
        <v>12</v>
      </c>
    </row>
    <row r="346" spans="1:8">
      <c r="A346" s="49">
        <v>43810</v>
      </c>
      <c r="B346" s="18" t="s">
        <v>89</v>
      </c>
      <c r="C346" s="18">
        <f t="shared" si="15"/>
        <v>3</v>
      </c>
      <c r="D346" s="7">
        <v>2019</v>
      </c>
      <c r="E346" s="7">
        <v>12</v>
      </c>
      <c r="F346" s="18" t="s">
        <v>88</v>
      </c>
      <c r="G346" s="7">
        <f t="shared" si="16"/>
        <v>2019</v>
      </c>
      <c r="H346" s="7">
        <f t="shared" si="17"/>
        <v>12</v>
      </c>
    </row>
    <row r="347" spans="1:8">
      <c r="A347" s="49">
        <v>43811</v>
      </c>
      <c r="B347" s="18" t="s">
        <v>90</v>
      </c>
      <c r="C347" s="18">
        <f t="shared" si="15"/>
        <v>4</v>
      </c>
      <c r="D347" s="7">
        <v>2019</v>
      </c>
      <c r="E347" s="7">
        <v>12</v>
      </c>
      <c r="F347" s="18" t="s">
        <v>88</v>
      </c>
      <c r="G347" s="7">
        <f t="shared" si="16"/>
        <v>2019</v>
      </c>
      <c r="H347" s="7">
        <f t="shared" si="17"/>
        <v>12</v>
      </c>
    </row>
    <row r="348" spans="1:8">
      <c r="A348" s="49">
        <v>43812</v>
      </c>
      <c r="B348" s="18" t="s">
        <v>90</v>
      </c>
      <c r="C348" s="18">
        <f t="shared" si="15"/>
        <v>5</v>
      </c>
      <c r="D348" s="7">
        <v>2019</v>
      </c>
      <c r="E348" s="7">
        <v>12</v>
      </c>
      <c r="F348" s="18" t="s">
        <v>88</v>
      </c>
      <c r="G348" s="7">
        <f t="shared" si="16"/>
        <v>2019</v>
      </c>
      <c r="H348" s="7">
        <f t="shared" si="17"/>
        <v>12</v>
      </c>
    </row>
    <row r="349" spans="1:8">
      <c r="A349" s="49">
        <v>43813</v>
      </c>
      <c r="B349" s="18" t="s">
        <v>89</v>
      </c>
      <c r="C349" s="18">
        <f t="shared" si="15"/>
        <v>6</v>
      </c>
      <c r="D349" s="7">
        <v>2019</v>
      </c>
      <c r="E349" s="7">
        <v>12</v>
      </c>
      <c r="F349" s="18" t="s">
        <v>88</v>
      </c>
      <c r="G349" s="7">
        <f t="shared" si="16"/>
        <v>2019</v>
      </c>
      <c r="H349" s="7">
        <f t="shared" si="17"/>
        <v>12</v>
      </c>
    </row>
    <row r="350" spans="1:8">
      <c r="A350" s="49">
        <v>43814</v>
      </c>
      <c r="B350" s="18" t="s">
        <v>89</v>
      </c>
      <c r="C350" s="18">
        <f t="shared" si="15"/>
        <v>7</v>
      </c>
      <c r="D350" s="7">
        <v>2019</v>
      </c>
      <c r="E350" s="7">
        <v>12</v>
      </c>
      <c r="F350" s="18" t="s">
        <v>88</v>
      </c>
      <c r="G350" s="7">
        <f t="shared" si="16"/>
        <v>2019</v>
      </c>
      <c r="H350" s="7">
        <f t="shared" si="17"/>
        <v>12</v>
      </c>
    </row>
    <row r="351" spans="1:8">
      <c r="A351" s="49">
        <v>43815</v>
      </c>
      <c r="B351" s="18" t="s">
        <v>89</v>
      </c>
      <c r="C351" s="18">
        <f t="shared" si="15"/>
        <v>1</v>
      </c>
      <c r="D351" s="7">
        <v>2019</v>
      </c>
      <c r="E351" s="7">
        <v>12</v>
      </c>
      <c r="F351" s="18" t="s">
        <v>88</v>
      </c>
      <c r="G351" s="7">
        <f t="shared" si="16"/>
        <v>2019</v>
      </c>
      <c r="H351" s="7">
        <f t="shared" si="17"/>
        <v>12</v>
      </c>
    </row>
    <row r="352" spans="1:8">
      <c r="A352" s="49">
        <v>43816</v>
      </c>
      <c r="B352" s="18" t="s">
        <v>89</v>
      </c>
      <c r="C352" s="18">
        <f t="shared" si="15"/>
        <v>2</v>
      </c>
      <c r="D352" s="7">
        <v>2019</v>
      </c>
      <c r="E352" s="7">
        <v>12</v>
      </c>
      <c r="F352" s="18" t="s">
        <v>88</v>
      </c>
      <c r="G352" s="7">
        <f t="shared" si="16"/>
        <v>2019</v>
      </c>
      <c r="H352" s="7">
        <f t="shared" si="17"/>
        <v>12</v>
      </c>
    </row>
    <row r="353" spans="1:8">
      <c r="A353" s="49">
        <v>43817</v>
      </c>
      <c r="B353" s="18" t="s">
        <v>89</v>
      </c>
      <c r="C353" s="18">
        <f t="shared" si="15"/>
        <v>3</v>
      </c>
      <c r="D353" s="7">
        <v>2019</v>
      </c>
      <c r="E353" s="7">
        <v>12</v>
      </c>
      <c r="F353" s="18" t="s">
        <v>88</v>
      </c>
      <c r="G353" s="7">
        <f t="shared" si="16"/>
        <v>2019</v>
      </c>
      <c r="H353" s="7">
        <f t="shared" si="17"/>
        <v>12</v>
      </c>
    </row>
    <row r="354" spans="1:8">
      <c r="A354" s="49">
        <v>43818</v>
      </c>
      <c r="B354" s="18" t="s">
        <v>90</v>
      </c>
      <c r="C354" s="18">
        <f t="shared" si="15"/>
        <v>4</v>
      </c>
      <c r="D354" s="7">
        <v>2019</v>
      </c>
      <c r="E354" s="7">
        <v>12</v>
      </c>
      <c r="F354" s="18" t="s">
        <v>88</v>
      </c>
      <c r="G354" s="7">
        <f t="shared" si="16"/>
        <v>2019</v>
      </c>
      <c r="H354" s="7">
        <f t="shared" si="17"/>
        <v>12</v>
      </c>
    </row>
    <row r="355" spans="1:8">
      <c r="A355" s="49">
        <v>43819</v>
      </c>
      <c r="B355" s="18" t="s">
        <v>90</v>
      </c>
      <c r="C355" s="18">
        <f t="shared" si="15"/>
        <v>5</v>
      </c>
      <c r="D355" s="7">
        <v>2019</v>
      </c>
      <c r="E355" s="7">
        <v>12</v>
      </c>
      <c r="F355" s="18" t="s">
        <v>88</v>
      </c>
      <c r="G355" s="7">
        <f t="shared" si="16"/>
        <v>2019</v>
      </c>
      <c r="H355" s="7">
        <f t="shared" si="17"/>
        <v>12</v>
      </c>
    </row>
    <row r="356" spans="1:8">
      <c r="A356" s="49">
        <v>43820</v>
      </c>
      <c r="B356" s="18" t="s">
        <v>89</v>
      </c>
      <c r="C356" s="18">
        <f t="shared" si="15"/>
        <v>6</v>
      </c>
      <c r="D356" s="7">
        <v>2019</v>
      </c>
      <c r="E356" s="7">
        <v>12</v>
      </c>
      <c r="F356" s="18" t="s">
        <v>88</v>
      </c>
      <c r="G356" s="7">
        <f t="shared" si="16"/>
        <v>2019</v>
      </c>
      <c r="H356" s="7">
        <f t="shared" si="17"/>
        <v>12</v>
      </c>
    </row>
    <row r="357" spans="1:8">
      <c r="A357" s="49">
        <v>43821</v>
      </c>
      <c r="B357" s="18" t="s">
        <v>89</v>
      </c>
      <c r="C357" s="18">
        <f t="shared" si="15"/>
        <v>7</v>
      </c>
      <c r="D357" s="7">
        <v>2019</v>
      </c>
      <c r="E357" s="7">
        <v>12</v>
      </c>
      <c r="F357" s="18" t="s">
        <v>88</v>
      </c>
      <c r="G357" s="7">
        <f t="shared" si="16"/>
        <v>2019</v>
      </c>
      <c r="H357" s="7">
        <f t="shared" si="17"/>
        <v>12</v>
      </c>
    </row>
    <row r="358" spans="1:8">
      <c r="A358" s="49">
        <v>43822</v>
      </c>
      <c r="B358" s="18" t="s">
        <v>89</v>
      </c>
      <c r="C358" s="18">
        <f t="shared" si="15"/>
        <v>1</v>
      </c>
      <c r="D358" s="7">
        <v>2019</v>
      </c>
      <c r="E358" s="7">
        <v>12</v>
      </c>
      <c r="F358" s="18" t="s">
        <v>88</v>
      </c>
      <c r="G358" s="7">
        <f t="shared" si="16"/>
        <v>2019</v>
      </c>
      <c r="H358" s="7">
        <f t="shared" si="17"/>
        <v>12</v>
      </c>
    </row>
    <row r="359" spans="1:8">
      <c r="A359" s="49">
        <v>43823</v>
      </c>
      <c r="B359" s="18" t="s">
        <v>89</v>
      </c>
      <c r="C359" s="18">
        <f t="shared" si="15"/>
        <v>2</v>
      </c>
      <c r="D359" s="7">
        <v>2019</v>
      </c>
      <c r="E359" s="7">
        <v>12</v>
      </c>
      <c r="F359" s="18" t="s">
        <v>88</v>
      </c>
      <c r="G359" s="7">
        <f t="shared" si="16"/>
        <v>2019</v>
      </c>
      <c r="H359" s="7">
        <f t="shared" si="17"/>
        <v>12</v>
      </c>
    </row>
    <row r="360" spans="1:8">
      <c r="A360" s="49">
        <v>43824</v>
      </c>
      <c r="B360" s="18" t="s">
        <v>89</v>
      </c>
      <c r="C360" s="18">
        <f t="shared" si="15"/>
        <v>3</v>
      </c>
      <c r="D360" s="7">
        <v>2019</v>
      </c>
      <c r="E360" s="7">
        <v>12</v>
      </c>
      <c r="F360" s="18" t="s">
        <v>94</v>
      </c>
      <c r="G360" s="7">
        <f t="shared" si="16"/>
        <v>2019</v>
      </c>
      <c r="H360" s="7">
        <f t="shared" si="17"/>
        <v>12</v>
      </c>
    </row>
    <row r="361" spans="1:8">
      <c r="A361" s="49">
        <v>43825</v>
      </c>
      <c r="B361" s="18" t="s">
        <v>90</v>
      </c>
      <c r="C361" s="18">
        <f t="shared" si="15"/>
        <v>4</v>
      </c>
      <c r="D361" s="7">
        <v>2016</v>
      </c>
      <c r="E361" s="7">
        <v>1</v>
      </c>
      <c r="F361" s="18" t="s">
        <v>88</v>
      </c>
      <c r="G361" s="7">
        <f t="shared" si="16"/>
        <v>2019</v>
      </c>
      <c r="H361" s="7">
        <f t="shared" si="17"/>
        <v>12</v>
      </c>
    </row>
    <row r="362" spans="1:8">
      <c r="A362" s="49">
        <v>43826</v>
      </c>
      <c r="B362" s="18" t="s">
        <v>90</v>
      </c>
      <c r="C362" s="18">
        <f t="shared" si="15"/>
        <v>5</v>
      </c>
      <c r="D362" s="7">
        <v>2016</v>
      </c>
      <c r="E362" s="7">
        <v>1</v>
      </c>
      <c r="F362" s="18" t="s">
        <v>88</v>
      </c>
      <c r="G362" s="7">
        <f t="shared" si="16"/>
        <v>2019</v>
      </c>
      <c r="H362" s="7">
        <f t="shared" si="17"/>
        <v>12</v>
      </c>
    </row>
    <row r="363" spans="1:8">
      <c r="A363" s="49">
        <v>43827</v>
      </c>
      <c r="B363" s="18" t="s">
        <v>89</v>
      </c>
      <c r="C363" s="18">
        <f t="shared" si="15"/>
        <v>6</v>
      </c>
      <c r="D363" s="7">
        <v>2016</v>
      </c>
      <c r="E363" s="7">
        <v>1</v>
      </c>
      <c r="F363" s="18" t="s">
        <v>88</v>
      </c>
      <c r="G363" s="7">
        <f t="shared" si="16"/>
        <v>2019</v>
      </c>
      <c r="H363" s="7">
        <f t="shared" si="17"/>
        <v>12</v>
      </c>
    </row>
    <row r="364" spans="1:8">
      <c r="A364" s="49">
        <v>43828</v>
      </c>
      <c r="B364" s="18" t="s">
        <v>89</v>
      </c>
      <c r="C364" s="18">
        <f t="shared" si="15"/>
        <v>7</v>
      </c>
      <c r="D364" s="7">
        <v>2016</v>
      </c>
      <c r="E364" s="7">
        <v>1</v>
      </c>
      <c r="F364" s="18" t="s">
        <v>88</v>
      </c>
      <c r="G364" s="7">
        <f t="shared" si="16"/>
        <v>2019</v>
      </c>
      <c r="H364" s="7">
        <f t="shared" si="17"/>
        <v>12</v>
      </c>
    </row>
    <row r="365" spans="1:8">
      <c r="A365" s="49">
        <v>43829</v>
      </c>
      <c r="B365" s="18" t="s">
        <v>89</v>
      </c>
      <c r="C365" s="18">
        <f t="shared" si="15"/>
        <v>1</v>
      </c>
      <c r="D365" s="7">
        <v>2016</v>
      </c>
      <c r="E365" s="7">
        <v>1</v>
      </c>
      <c r="F365" s="18" t="s">
        <v>88</v>
      </c>
      <c r="G365" s="7">
        <f t="shared" si="16"/>
        <v>2019</v>
      </c>
      <c r="H365" s="7">
        <f t="shared" si="17"/>
        <v>12</v>
      </c>
    </row>
    <row r="366" spans="1:8">
      <c r="A366" s="49">
        <v>43830</v>
      </c>
      <c r="B366" s="18" t="s">
        <v>89</v>
      </c>
      <c r="C366" s="18">
        <f t="shared" si="15"/>
        <v>2</v>
      </c>
      <c r="D366" s="7">
        <v>2016</v>
      </c>
      <c r="E366" s="7">
        <v>1</v>
      </c>
      <c r="F366" s="18" t="s">
        <v>88</v>
      </c>
      <c r="G366" s="7">
        <f t="shared" si="16"/>
        <v>2019</v>
      </c>
      <c r="H366" s="7">
        <f t="shared" si="17"/>
        <v>12</v>
      </c>
    </row>
  </sheetData>
  <autoFilter ref="A1:H366" xr:uid="{00000000-0009-0000-0000-000005000000}"/>
  <phoneticPr fontId="2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67"/>
  <sheetViews>
    <sheetView workbookViewId="0">
      <pane ySplit="1" topLeftCell="A2" activePane="bottomLeft" state="frozen"/>
      <selection pane="bottomLeft" activeCell="B366" sqref="B366"/>
    </sheetView>
  </sheetViews>
  <sheetFormatPr defaultColWidth="9" defaultRowHeight="15.6"/>
  <cols>
    <col min="1" max="1" width="12.5" style="7" customWidth="1"/>
    <col min="2" max="2" width="14.19921875" style="18" customWidth="1"/>
    <col min="3" max="3" width="10.09765625" style="7" customWidth="1"/>
    <col min="4" max="5" width="14.3984375" style="7" customWidth="1"/>
    <col min="6" max="6" width="12.09765625" style="18" customWidth="1"/>
    <col min="7" max="8" width="10.09765625" style="7" customWidth="1"/>
    <col min="9" max="16384" width="9" style="7"/>
  </cols>
  <sheetData>
    <row r="1" spans="1:8">
      <c r="A1" s="48" t="s">
        <v>79</v>
      </c>
      <c r="B1" s="48" t="s">
        <v>80</v>
      </c>
      <c r="C1" s="48" t="s">
        <v>81</v>
      </c>
      <c r="D1" s="48" t="s">
        <v>82</v>
      </c>
      <c r="E1" s="48" t="s">
        <v>83</v>
      </c>
      <c r="F1" s="48" t="s">
        <v>84</v>
      </c>
      <c r="G1" s="48" t="s">
        <v>85</v>
      </c>
      <c r="H1" s="48" t="s">
        <v>63</v>
      </c>
    </row>
    <row r="2" spans="1:8">
      <c r="A2" s="49">
        <v>43831</v>
      </c>
      <c r="B2" s="18" t="s">
        <v>87</v>
      </c>
      <c r="C2" s="18">
        <f t="shared" ref="C2:C65" si="0">WEEKDAY(A2,2)</f>
        <v>3</v>
      </c>
      <c r="D2" s="7">
        <v>2020</v>
      </c>
      <c r="E2" s="7">
        <v>1</v>
      </c>
      <c r="F2" s="18" t="s">
        <v>88</v>
      </c>
      <c r="G2" s="7">
        <f t="shared" ref="G2:G65" si="1">YEAR(A2)</f>
        <v>2020</v>
      </c>
      <c r="H2" s="7">
        <f t="shared" ref="H2:H65" si="2">MONTH(A2)</f>
        <v>1</v>
      </c>
    </row>
    <row r="3" spans="1:8">
      <c r="A3" s="49">
        <v>43832</v>
      </c>
      <c r="B3" s="18" t="s">
        <v>90</v>
      </c>
      <c r="C3" s="18">
        <f t="shared" si="0"/>
        <v>4</v>
      </c>
      <c r="D3" s="7">
        <v>2020</v>
      </c>
      <c r="E3" s="7">
        <v>1</v>
      </c>
      <c r="F3" s="18" t="s">
        <v>88</v>
      </c>
      <c r="G3" s="7">
        <f t="shared" si="1"/>
        <v>2020</v>
      </c>
      <c r="H3" s="7">
        <f t="shared" si="2"/>
        <v>1</v>
      </c>
    </row>
    <row r="4" spans="1:8">
      <c r="A4" s="49">
        <v>43833</v>
      </c>
      <c r="B4" s="18" t="s">
        <v>90</v>
      </c>
      <c r="C4" s="18">
        <f t="shared" si="0"/>
        <v>5</v>
      </c>
      <c r="D4" s="7">
        <v>2020</v>
      </c>
      <c r="E4" s="7">
        <v>1</v>
      </c>
      <c r="F4" s="18" t="s">
        <v>88</v>
      </c>
      <c r="G4" s="7">
        <f t="shared" si="1"/>
        <v>2020</v>
      </c>
      <c r="H4" s="7">
        <f t="shared" si="2"/>
        <v>1</v>
      </c>
    </row>
    <row r="5" spans="1:8">
      <c r="A5" s="49">
        <v>43834</v>
      </c>
      <c r="B5" s="18" t="s">
        <v>89</v>
      </c>
      <c r="C5" s="18">
        <f t="shared" si="0"/>
        <v>6</v>
      </c>
      <c r="D5" s="7">
        <v>2020</v>
      </c>
      <c r="E5" s="7">
        <v>1</v>
      </c>
      <c r="F5" s="18" t="s">
        <v>88</v>
      </c>
      <c r="G5" s="7">
        <f t="shared" si="1"/>
        <v>2020</v>
      </c>
      <c r="H5" s="7">
        <f t="shared" si="2"/>
        <v>1</v>
      </c>
    </row>
    <row r="6" spans="1:8">
      <c r="A6" s="49">
        <v>43835</v>
      </c>
      <c r="B6" s="18" t="s">
        <v>89</v>
      </c>
      <c r="C6" s="18">
        <f t="shared" si="0"/>
        <v>7</v>
      </c>
      <c r="D6" s="7">
        <v>2020</v>
      </c>
      <c r="E6" s="7">
        <v>1</v>
      </c>
      <c r="F6" s="18" t="s">
        <v>88</v>
      </c>
      <c r="G6" s="7">
        <f t="shared" si="1"/>
        <v>2020</v>
      </c>
      <c r="H6" s="7">
        <f t="shared" si="2"/>
        <v>1</v>
      </c>
    </row>
    <row r="7" spans="1:8">
      <c r="A7" s="49">
        <v>43836</v>
      </c>
      <c r="B7" s="18" t="s">
        <v>89</v>
      </c>
      <c r="C7" s="18">
        <f t="shared" si="0"/>
        <v>1</v>
      </c>
      <c r="D7" s="7">
        <v>2020</v>
      </c>
      <c r="E7" s="7">
        <v>1</v>
      </c>
      <c r="F7" s="18" t="s">
        <v>88</v>
      </c>
      <c r="G7" s="7">
        <f t="shared" si="1"/>
        <v>2020</v>
      </c>
      <c r="H7" s="7">
        <f t="shared" si="2"/>
        <v>1</v>
      </c>
    </row>
    <row r="8" spans="1:8">
      <c r="A8" s="49">
        <v>43837</v>
      </c>
      <c r="B8" s="18" t="s">
        <v>89</v>
      </c>
      <c r="C8" s="18">
        <f t="shared" si="0"/>
        <v>2</v>
      </c>
      <c r="D8" s="7">
        <v>2020</v>
      </c>
      <c r="E8" s="7">
        <v>1</v>
      </c>
      <c r="F8" s="18" t="s">
        <v>88</v>
      </c>
      <c r="G8" s="7">
        <f t="shared" si="1"/>
        <v>2020</v>
      </c>
      <c r="H8" s="7">
        <f t="shared" si="2"/>
        <v>1</v>
      </c>
    </row>
    <row r="9" spans="1:8">
      <c r="A9" s="49">
        <v>43838</v>
      </c>
      <c r="B9" s="18" t="s">
        <v>89</v>
      </c>
      <c r="C9" s="18">
        <f t="shared" si="0"/>
        <v>3</v>
      </c>
      <c r="D9" s="7">
        <v>2020</v>
      </c>
      <c r="E9" s="7">
        <v>1</v>
      </c>
      <c r="F9" s="18" t="s">
        <v>88</v>
      </c>
      <c r="G9" s="7">
        <f t="shared" si="1"/>
        <v>2020</v>
      </c>
      <c r="H9" s="7">
        <f t="shared" si="2"/>
        <v>1</v>
      </c>
    </row>
    <row r="10" spans="1:8">
      <c r="A10" s="49">
        <v>43839</v>
      </c>
      <c r="B10" s="18" t="s">
        <v>90</v>
      </c>
      <c r="C10" s="18">
        <f t="shared" si="0"/>
        <v>4</v>
      </c>
      <c r="D10" s="7">
        <v>2020</v>
      </c>
      <c r="E10" s="7">
        <v>1</v>
      </c>
      <c r="F10" s="18" t="s">
        <v>88</v>
      </c>
      <c r="G10" s="7">
        <f t="shared" si="1"/>
        <v>2020</v>
      </c>
      <c r="H10" s="7">
        <f t="shared" si="2"/>
        <v>1</v>
      </c>
    </row>
    <row r="11" spans="1:8">
      <c r="A11" s="49">
        <v>43840</v>
      </c>
      <c r="B11" s="18" t="s">
        <v>90</v>
      </c>
      <c r="C11" s="18">
        <f t="shared" si="0"/>
        <v>5</v>
      </c>
      <c r="D11" s="7">
        <v>2020</v>
      </c>
      <c r="E11" s="7">
        <v>1</v>
      </c>
      <c r="F11" s="18" t="s">
        <v>88</v>
      </c>
      <c r="G11" s="7">
        <f t="shared" si="1"/>
        <v>2020</v>
      </c>
      <c r="H11" s="7">
        <f t="shared" si="2"/>
        <v>1</v>
      </c>
    </row>
    <row r="12" spans="1:8">
      <c r="A12" s="49">
        <v>43841</v>
      </c>
      <c r="B12" s="18" t="s">
        <v>89</v>
      </c>
      <c r="C12" s="18">
        <f t="shared" si="0"/>
        <v>6</v>
      </c>
      <c r="D12" s="7">
        <v>2020</v>
      </c>
      <c r="E12" s="7">
        <v>1</v>
      </c>
      <c r="F12" s="18" t="s">
        <v>88</v>
      </c>
      <c r="G12" s="7">
        <f t="shared" si="1"/>
        <v>2020</v>
      </c>
      <c r="H12" s="7">
        <f t="shared" si="2"/>
        <v>1</v>
      </c>
    </row>
    <row r="13" spans="1:8">
      <c r="A13" s="49">
        <v>43842</v>
      </c>
      <c r="B13" s="18" t="s">
        <v>89</v>
      </c>
      <c r="C13" s="18">
        <f t="shared" si="0"/>
        <v>7</v>
      </c>
      <c r="D13" s="7">
        <v>2020</v>
      </c>
      <c r="E13" s="7">
        <v>1</v>
      </c>
      <c r="F13" s="18" t="s">
        <v>88</v>
      </c>
      <c r="G13" s="7">
        <f t="shared" si="1"/>
        <v>2020</v>
      </c>
      <c r="H13" s="7">
        <f t="shared" si="2"/>
        <v>1</v>
      </c>
    </row>
    <row r="14" spans="1:8">
      <c r="A14" s="49">
        <v>43843</v>
      </c>
      <c r="B14" s="18" t="s">
        <v>89</v>
      </c>
      <c r="C14" s="18">
        <f t="shared" si="0"/>
        <v>1</v>
      </c>
      <c r="D14" s="7">
        <v>2020</v>
      </c>
      <c r="E14" s="7">
        <v>1</v>
      </c>
      <c r="F14" s="18" t="s">
        <v>88</v>
      </c>
      <c r="G14" s="7">
        <f t="shared" si="1"/>
        <v>2020</v>
      </c>
      <c r="H14" s="7">
        <f t="shared" si="2"/>
        <v>1</v>
      </c>
    </row>
    <row r="15" spans="1:8">
      <c r="A15" s="49">
        <v>43844</v>
      </c>
      <c r="B15" s="18" t="s">
        <v>89</v>
      </c>
      <c r="C15" s="18">
        <f t="shared" si="0"/>
        <v>2</v>
      </c>
      <c r="D15" s="7">
        <v>2020</v>
      </c>
      <c r="E15" s="7">
        <v>1</v>
      </c>
      <c r="F15" s="18" t="s">
        <v>88</v>
      </c>
      <c r="G15" s="7">
        <f t="shared" si="1"/>
        <v>2020</v>
      </c>
      <c r="H15" s="7">
        <f t="shared" si="2"/>
        <v>1</v>
      </c>
    </row>
    <row r="16" spans="1:8">
      <c r="A16" s="49">
        <v>43845</v>
      </c>
      <c r="B16" s="18" t="s">
        <v>89</v>
      </c>
      <c r="C16" s="18">
        <f t="shared" si="0"/>
        <v>3</v>
      </c>
      <c r="D16" s="7">
        <v>2020</v>
      </c>
      <c r="E16" s="7">
        <v>1</v>
      </c>
      <c r="F16" s="18" t="s">
        <v>88</v>
      </c>
      <c r="G16" s="7">
        <f t="shared" si="1"/>
        <v>2020</v>
      </c>
      <c r="H16" s="7">
        <f t="shared" si="2"/>
        <v>1</v>
      </c>
    </row>
    <row r="17" spans="1:8">
      <c r="A17" s="49">
        <v>43846</v>
      </c>
      <c r="B17" s="18" t="s">
        <v>90</v>
      </c>
      <c r="C17" s="18">
        <f t="shared" si="0"/>
        <v>4</v>
      </c>
      <c r="D17" s="7">
        <v>2020</v>
      </c>
      <c r="E17" s="7">
        <v>1</v>
      </c>
      <c r="F17" s="18" t="s">
        <v>88</v>
      </c>
      <c r="G17" s="7">
        <f t="shared" si="1"/>
        <v>2020</v>
      </c>
      <c r="H17" s="7">
        <f t="shared" si="2"/>
        <v>1</v>
      </c>
    </row>
    <row r="18" spans="1:8">
      <c r="A18" s="49">
        <v>43847</v>
      </c>
      <c r="B18" s="18" t="s">
        <v>90</v>
      </c>
      <c r="C18" s="18">
        <f t="shared" si="0"/>
        <v>5</v>
      </c>
      <c r="D18" s="7">
        <v>2020</v>
      </c>
      <c r="E18" s="7">
        <v>1</v>
      </c>
      <c r="F18" s="18" t="s">
        <v>88</v>
      </c>
      <c r="G18" s="7">
        <f t="shared" si="1"/>
        <v>2020</v>
      </c>
      <c r="H18" s="7">
        <f t="shared" si="2"/>
        <v>1</v>
      </c>
    </row>
    <row r="19" spans="1:8">
      <c r="A19" s="49">
        <v>43848</v>
      </c>
      <c r="B19" s="18" t="s">
        <v>89</v>
      </c>
      <c r="C19" s="18">
        <f t="shared" si="0"/>
        <v>6</v>
      </c>
      <c r="D19" s="7">
        <v>2020</v>
      </c>
      <c r="E19" s="7">
        <v>1</v>
      </c>
      <c r="F19" s="18" t="s">
        <v>88</v>
      </c>
      <c r="G19" s="7">
        <f t="shared" si="1"/>
        <v>2020</v>
      </c>
      <c r="H19" s="7">
        <f t="shared" si="2"/>
        <v>1</v>
      </c>
    </row>
    <row r="20" spans="1:8">
      <c r="A20" s="49">
        <v>43849</v>
      </c>
      <c r="B20" s="18" t="s">
        <v>89</v>
      </c>
      <c r="C20" s="18">
        <f t="shared" si="0"/>
        <v>7</v>
      </c>
      <c r="D20" s="7">
        <v>2020</v>
      </c>
      <c r="E20" s="7">
        <v>1</v>
      </c>
      <c r="F20" s="18" t="s">
        <v>88</v>
      </c>
      <c r="G20" s="7">
        <f t="shared" si="1"/>
        <v>2020</v>
      </c>
      <c r="H20" s="7">
        <f t="shared" si="2"/>
        <v>1</v>
      </c>
    </row>
    <row r="21" spans="1:8">
      <c r="A21" s="49">
        <v>43850</v>
      </c>
      <c r="B21" s="18" t="s">
        <v>89</v>
      </c>
      <c r="C21" s="18">
        <f t="shared" si="0"/>
        <v>1</v>
      </c>
      <c r="D21" s="7">
        <v>2020</v>
      </c>
      <c r="E21" s="7">
        <v>1</v>
      </c>
      <c r="F21" s="18" t="s">
        <v>88</v>
      </c>
      <c r="G21" s="7">
        <f t="shared" si="1"/>
        <v>2020</v>
      </c>
      <c r="H21" s="7">
        <f t="shared" si="2"/>
        <v>1</v>
      </c>
    </row>
    <row r="22" spans="1:8">
      <c r="A22" s="49">
        <v>43851</v>
      </c>
      <c r="B22" s="18" t="s">
        <v>89</v>
      </c>
      <c r="C22" s="18">
        <f t="shared" si="0"/>
        <v>2</v>
      </c>
      <c r="D22" s="7">
        <v>2020</v>
      </c>
      <c r="E22" s="7">
        <v>1</v>
      </c>
      <c r="F22" s="18" t="s">
        <v>88</v>
      </c>
      <c r="G22" s="7">
        <f t="shared" si="1"/>
        <v>2020</v>
      </c>
      <c r="H22" s="7">
        <f t="shared" si="2"/>
        <v>1</v>
      </c>
    </row>
    <row r="23" spans="1:8">
      <c r="A23" s="49">
        <v>43852</v>
      </c>
      <c r="B23" s="18" t="s">
        <v>89</v>
      </c>
      <c r="C23" s="18">
        <f t="shared" si="0"/>
        <v>3</v>
      </c>
      <c r="D23" s="7">
        <v>2020</v>
      </c>
      <c r="E23" s="7">
        <v>1</v>
      </c>
      <c r="F23" s="18" t="s">
        <v>88</v>
      </c>
      <c r="G23" s="7">
        <f t="shared" si="1"/>
        <v>2020</v>
      </c>
      <c r="H23" s="7">
        <f t="shared" si="2"/>
        <v>1</v>
      </c>
    </row>
    <row r="24" spans="1:8">
      <c r="A24" s="49">
        <v>43853</v>
      </c>
      <c r="B24" s="18" t="s">
        <v>90</v>
      </c>
      <c r="C24" s="18">
        <f t="shared" si="0"/>
        <v>4</v>
      </c>
      <c r="D24" s="7">
        <v>2020</v>
      </c>
      <c r="E24" s="7">
        <v>1</v>
      </c>
      <c r="F24" s="18" t="s">
        <v>88</v>
      </c>
      <c r="G24" s="7">
        <f t="shared" si="1"/>
        <v>2020</v>
      </c>
      <c r="H24" s="7">
        <f t="shared" si="2"/>
        <v>1</v>
      </c>
    </row>
    <row r="25" spans="1:8">
      <c r="A25" s="49">
        <v>43854</v>
      </c>
      <c r="B25" s="18" t="s">
        <v>90</v>
      </c>
      <c r="C25" s="18">
        <f t="shared" si="0"/>
        <v>5</v>
      </c>
      <c r="D25" s="7">
        <v>2020</v>
      </c>
      <c r="E25" s="7">
        <v>1</v>
      </c>
      <c r="F25" s="18" t="s">
        <v>88</v>
      </c>
      <c r="G25" s="7">
        <f t="shared" si="1"/>
        <v>2020</v>
      </c>
      <c r="H25" s="7">
        <f t="shared" si="2"/>
        <v>1</v>
      </c>
    </row>
    <row r="26" spans="1:8">
      <c r="A26" s="49">
        <v>43855</v>
      </c>
      <c r="B26" s="18" t="s">
        <v>89</v>
      </c>
      <c r="C26" s="18">
        <f t="shared" si="0"/>
        <v>6</v>
      </c>
      <c r="D26" s="7">
        <v>2020</v>
      </c>
      <c r="E26" s="7">
        <v>1</v>
      </c>
      <c r="F26" s="18" t="s">
        <v>94</v>
      </c>
      <c r="G26" s="7">
        <f t="shared" si="1"/>
        <v>2020</v>
      </c>
      <c r="H26" s="7">
        <f t="shared" si="2"/>
        <v>1</v>
      </c>
    </row>
    <row r="27" spans="1:8">
      <c r="A27" s="49">
        <v>43856</v>
      </c>
      <c r="B27" s="18" t="s">
        <v>89</v>
      </c>
      <c r="C27" s="18">
        <f t="shared" si="0"/>
        <v>7</v>
      </c>
      <c r="D27" s="7">
        <v>2020</v>
      </c>
      <c r="E27" s="7">
        <v>2</v>
      </c>
      <c r="F27" s="18" t="s">
        <v>88</v>
      </c>
      <c r="G27" s="7">
        <f t="shared" si="1"/>
        <v>2020</v>
      </c>
      <c r="H27" s="7">
        <f t="shared" si="2"/>
        <v>1</v>
      </c>
    </row>
    <row r="28" spans="1:8">
      <c r="A28" s="49">
        <v>43857</v>
      </c>
      <c r="B28" s="18" t="s">
        <v>89</v>
      </c>
      <c r="C28" s="18">
        <f t="shared" si="0"/>
        <v>1</v>
      </c>
      <c r="D28" s="7">
        <v>2020</v>
      </c>
      <c r="E28" s="7">
        <v>2</v>
      </c>
      <c r="F28" s="18" t="s">
        <v>88</v>
      </c>
      <c r="G28" s="7">
        <f t="shared" si="1"/>
        <v>2020</v>
      </c>
      <c r="H28" s="7">
        <f t="shared" si="2"/>
        <v>1</v>
      </c>
    </row>
    <row r="29" spans="1:8">
      <c r="A29" s="49">
        <v>43858</v>
      </c>
      <c r="B29" s="18" t="s">
        <v>89</v>
      </c>
      <c r="C29" s="18">
        <f t="shared" si="0"/>
        <v>2</v>
      </c>
      <c r="D29" s="7">
        <v>2020</v>
      </c>
      <c r="E29" s="7">
        <v>2</v>
      </c>
      <c r="F29" s="18" t="s">
        <v>88</v>
      </c>
      <c r="G29" s="7">
        <f t="shared" si="1"/>
        <v>2020</v>
      </c>
      <c r="H29" s="7">
        <f t="shared" si="2"/>
        <v>1</v>
      </c>
    </row>
    <row r="30" spans="1:8">
      <c r="A30" s="49">
        <v>43859</v>
      </c>
      <c r="B30" s="18" t="s">
        <v>89</v>
      </c>
      <c r="C30" s="18">
        <f t="shared" si="0"/>
        <v>3</v>
      </c>
      <c r="D30" s="7">
        <v>2020</v>
      </c>
      <c r="E30" s="7">
        <v>2</v>
      </c>
      <c r="F30" s="18" t="s">
        <v>88</v>
      </c>
      <c r="G30" s="7">
        <f t="shared" si="1"/>
        <v>2020</v>
      </c>
      <c r="H30" s="7">
        <f t="shared" si="2"/>
        <v>1</v>
      </c>
    </row>
    <row r="31" spans="1:8">
      <c r="A31" s="49">
        <v>43860</v>
      </c>
      <c r="B31" s="18" t="s">
        <v>90</v>
      </c>
      <c r="C31" s="18">
        <f t="shared" si="0"/>
        <v>4</v>
      </c>
      <c r="D31" s="7">
        <v>2020</v>
      </c>
      <c r="E31" s="7">
        <v>2</v>
      </c>
      <c r="F31" s="18" t="s">
        <v>88</v>
      </c>
      <c r="G31" s="7">
        <f t="shared" si="1"/>
        <v>2020</v>
      </c>
      <c r="H31" s="7">
        <f t="shared" si="2"/>
        <v>1</v>
      </c>
    </row>
    <row r="32" spans="1:8">
      <c r="A32" s="49">
        <v>43861</v>
      </c>
      <c r="B32" s="18" t="s">
        <v>90</v>
      </c>
      <c r="C32" s="18">
        <f t="shared" si="0"/>
        <v>5</v>
      </c>
      <c r="D32" s="7">
        <v>2020</v>
      </c>
      <c r="E32" s="7">
        <v>2</v>
      </c>
      <c r="F32" s="18" t="s">
        <v>88</v>
      </c>
      <c r="G32" s="7">
        <f t="shared" si="1"/>
        <v>2020</v>
      </c>
      <c r="H32" s="7">
        <f t="shared" si="2"/>
        <v>1</v>
      </c>
    </row>
    <row r="33" spans="1:8">
      <c r="A33" s="49">
        <v>43862</v>
      </c>
      <c r="B33" s="18" t="s">
        <v>89</v>
      </c>
      <c r="C33" s="18">
        <f t="shared" si="0"/>
        <v>6</v>
      </c>
      <c r="D33" s="7">
        <v>2020</v>
      </c>
      <c r="E33" s="7">
        <v>2</v>
      </c>
      <c r="F33" s="18" t="s">
        <v>88</v>
      </c>
      <c r="G33" s="7">
        <f t="shared" si="1"/>
        <v>2020</v>
      </c>
      <c r="H33" s="7">
        <f t="shared" si="2"/>
        <v>2</v>
      </c>
    </row>
    <row r="34" spans="1:8">
      <c r="A34" s="49">
        <v>43863</v>
      </c>
      <c r="B34" s="18" t="s">
        <v>89</v>
      </c>
      <c r="C34" s="18">
        <f t="shared" si="0"/>
        <v>7</v>
      </c>
      <c r="D34" s="7">
        <v>2020</v>
      </c>
      <c r="E34" s="7">
        <v>2</v>
      </c>
      <c r="F34" s="18" t="s">
        <v>88</v>
      </c>
      <c r="G34" s="7">
        <f t="shared" si="1"/>
        <v>2020</v>
      </c>
      <c r="H34" s="7">
        <f t="shared" si="2"/>
        <v>2</v>
      </c>
    </row>
    <row r="35" spans="1:8">
      <c r="A35" s="49">
        <v>43864</v>
      </c>
      <c r="B35" s="18" t="s">
        <v>89</v>
      </c>
      <c r="C35" s="18">
        <f t="shared" si="0"/>
        <v>1</v>
      </c>
      <c r="D35" s="7">
        <v>2020</v>
      </c>
      <c r="E35" s="7">
        <v>2</v>
      </c>
      <c r="F35" s="18" t="s">
        <v>88</v>
      </c>
      <c r="G35" s="7">
        <f t="shared" si="1"/>
        <v>2020</v>
      </c>
      <c r="H35" s="7">
        <f t="shared" si="2"/>
        <v>2</v>
      </c>
    </row>
    <row r="36" spans="1:8">
      <c r="A36" s="49">
        <v>43865</v>
      </c>
      <c r="B36" s="18" t="s">
        <v>89</v>
      </c>
      <c r="C36" s="18">
        <f t="shared" si="0"/>
        <v>2</v>
      </c>
      <c r="D36" s="7">
        <v>2020</v>
      </c>
      <c r="E36" s="7">
        <v>2</v>
      </c>
      <c r="F36" s="18" t="s">
        <v>88</v>
      </c>
      <c r="G36" s="7">
        <f t="shared" si="1"/>
        <v>2020</v>
      </c>
      <c r="H36" s="7">
        <f t="shared" si="2"/>
        <v>2</v>
      </c>
    </row>
    <row r="37" spans="1:8">
      <c r="A37" s="49">
        <v>43866</v>
      </c>
      <c r="B37" s="18" t="s">
        <v>89</v>
      </c>
      <c r="C37" s="18">
        <f t="shared" si="0"/>
        <v>3</v>
      </c>
      <c r="D37" s="7">
        <v>2020</v>
      </c>
      <c r="E37" s="7">
        <v>2</v>
      </c>
      <c r="F37" s="18" t="s">
        <v>88</v>
      </c>
      <c r="G37" s="7">
        <f t="shared" si="1"/>
        <v>2020</v>
      </c>
      <c r="H37" s="7">
        <f t="shared" si="2"/>
        <v>2</v>
      </c>
    </row>
    <row r="38" spans="1:8">
      <c r="A38" s="49">
        <v>43867</v>
      </c>
      <c r="B38" s="18" t="s">
        <v>89</v>
      </c>
      <c r="C38" s="18">
        <f t="shared" si="0"/>
        <v>4</v>
      </c>
      <c r="D38" s="7">
        <v>2020</v>
      </c>
      <c r="E38" s="7">
        <v>2</v>
      </c>
      <c r="F38" s="18" t="s">
        <v>88</v>
      </c>
      <c r="G38" s="7">
        <f t="shared" si="1"/>
        <v>2020</v>
      </c>
      <c r="H38" s="7">
        <f t="shared" si="2"/>
        <v>2</v>
      </c>
    </row>
    <row r="39" spans="1:8">
      <c r="A39" s="49">
        <v>43868</v>
      </c>
      <c r="B39" s="18" t="s">
        <v>87</v>
      </c>
      <c r="C39" s="18">
        <f t="shared" si="0"/>
        <v>5</v>
      </c>
      <c r="D39" s="7">
        <v>2020</v>
      </c>
      <c r="E39" s="7">
        <v>2</v>
      </c>
      <c r="F39" s="18" t="s">
        <v>88</v>
      </c>
      <c r="G39" s="7">
        <f t="shared" si="1"/>
        <v>2020</v>
      </c>
      <c r="H39" s="7">
        <f t="shared" si="2"/>
        <v>2</v>
      </c>
    </row>
    <row r="40" spans="1:8">
      <c r="A40" s="49">
        <v>43869</v>
      </c>
      <c r="B40" s="18" t="s">
        <v>87</v>
      </c>
      <c r="C40" s="18">
        <f t="shared" si="0"/>
        <v>6</v>
      </c>
      <c r="D40" s="7">
        <v>2020</v>
      </c>
      <c r="E40" s="7">
        <v>2</v>
      </c>
      <c r="F40" s="18" t="s">
        <v>88</v>
      </c>
      <c r="G40" s="7">
        <f t="shared" si="1"/>
        <v>2020</v>
      </c>
      <c r="H40" s="7">
        <f t="shared" si="2"/>
        <v>2</v>
      </c>
    </row>
    <row r="41" spans="1:8">
      <c r="A41" s="49">
        <v>43870</v>
      </c>
      <c r="B41" s="18" t="s">
        <v>87</v>
      </c>
      <c r="C41" s="18">
        <f t="shared" si="0"/>
        <v>7</v>
      </c>
      <c r="D41" s="7">
        <v>2020</v>
      </c>
      <c r="E41" s="7">
        <v>2</v>
      </c>
      <c r="F41" s="18" t="s">
        <v>88</v>
      </c>
      <c r="G41" s="7">
        <f t="shared" si="1"/>
        <v>2020</v>
      </c>
      <c r="H41" s="7">
        <f t="shared" si="2"/>
        <v>2</v>
      </c>
    </row>
    <row r="42" spans="1:8">
      <c r="A42" s="49">
        <v>43871</v>
      </c>
      <c r="B42" s="18" t="s">
        <v>90</v>
      </c>
      <c r="C42" s="18">
        <f t="shared" si="0"/>
        <v>1</v>
      </c>
      <c r="D42" s="7">
        <v>2020</v>
      </c>
      <c r="E42" s="7">
        <v>2</v>
      </c>
      <c r="F42" s="18" t="s">
        <v>88</v>
      </c>
      <c r="G42" s="7">
        <f t="shared" si="1"/>
        <v>2020</v>
      </c>
      <c r="H42" s="7">
        <f t="shared" si="2"/>
        <v>2</v>
      </c>
    </row>
    <row r="43" spans="1:8">
      <c r="A43" s="49">
        <v>43872</v>
      </c>
      <c r="B43" s="18" t="s">
        <v>90</v>
      </c>
      <c r="C43" s="18">
        <f t="shared" si="0"/>
        <v>2</v>
      </c>
      <c r="D43" s="7">
        <v>2020</v>
      </c>
      <c r="E43" s="7">
        <v>2</v>
      </c>
      <c r="F43" s="18" t="s">
        <v>88</v>
      </c>
      <c r="G43" s="7">
        <f t="shared" si="1"/>
        <v>2020</v>
      </c>
      <c r="H43" s="7">
        <f t="shared" si="2"/>
        <v>2</v>
      </c>
    </row>
    <row r="44" spans="1:8">
      <c r="A44" s="49">
        <v>43873</v>
      </c>
      <c r="B44" s="18" t="s">
        <v>90</v>
      </c>
      <c r="C44" s="18">
        <f t="shared" si="0"/>
        <v>3</v>
      </c>
      <c r="D44" s="7">
        <v>2020</v>
      </c>
      <c r="E44" s="7">
        <v>2</v>
      </c>
      <c r="F44" s="18" t="s">
        <v>88</v>
      </c>
      <c r="G44" s="7">
        <f t="shared" si="1"/>
        <v>2020</v>
      </c>
      <c r="H44" s="7">
        <f t="shared" si="2"/>
        <v>2</v>
      </c>
    </row>
    <row r="45" spans="1:8">
      <c r="A45" s="49">
        <v>43874</v>
      </c>
      <c r="B45" s="18" t="s">
        <v>90</v>
      </c>
      <c r="C45" s="18">
        <f t="shared" si="0"/>
        <v>4</v>
      </c>
      <c r="D45" s="7">
        <v>2020</v>
      </c>
      <c r="E45" s="7">
        <v>2</v>
      </c>
      <c r="F45" s="18" t="s">
        <v>88</v>
      </c>
      <c r="G45" s="7">
        <f t="shared" si="1"/>
        <v>2020</v>
      </c>
      <c r="H45" s="7">
        <f t="shared" si="2"/>
        <v>2</v>
      </c>
    </row>
    <row r="46" spans="1:8">
      <c r="A46" s="49">
        <v>43875</v>
      </c>
      <c r="B46" s="18" t="s">
        <v>89</v>
      </c>
      <c r="C46" s="18">
        <f t="shared" si="0"/>
        <v>5</v>
      </c>
      <c r="D46" s="7">
        <v>2020</v>
      </c>
      <c r="E46" s="7">
        <v>2</v>
      </c>
      <c r="F46" s="18" t="s">
        <v>88</v>
      </c>
      <c r="G46" s="7">
        <f t="shared" si="1"/>
        <v>2020</v>
      </c>
      <c r="H46" s="7">
        <f t="shared" si="2"/>
        <v>2</v>
      </c>
    </row>
    <row r="47" spans="1:8">
      <c r="A47" s="49">
        <v>43876</v>
      </c>
      <c r="B47" s="18" t="s">
        <v>89</v>
      </c>
      <c r="C47" s="18">
        <f t="shared" si="0"/>
        <v>6</v>
      </c>
      <c r="D47" s="7">
        <v>2020</v>
      </c>
      <c r="E47" s="7">
        <v>2</v>
      </c>
      <c r="F47" s="18" t="s">
        <v>88</v>
      </c>
      <c r="G47" s="7">
        <f t="shared" si="1"/>
        <v>2020</v>
      </c>
      <c r="H47" s="7">
        <f t="shared" si="2"/>
        <v>2</v>
      </c>
    </row>
    <row r="48" spans="1:8">
      <c r="A48" s="49">
        <v>43877</v>
      </c>
      <c r="B48" s="18" t="s">
        <v>89</v>
      </c>
      <c r="C48" s="18">
        <f t="shared" si="0"/>
        <v>7</v>
      </c>
      <c r="D48" s="7">
        <v>2020</v>
      </c>
      <c r="E48" s="7">
        <v>2</v>
      </c>
      <c r="F48" s="18" t="s">
        <v>88</v>
      </c>
      <c r="G48" s="7">
        <f t="shared" si="1"/>
        <v>2020</v>
      </c>
      <c r="H48" s="7">
        <f t="shared" si="2"/>
        <v>2</v>
      </c>
    </row>
    <row r="49" spans="1:8">
      <c r="A49" s="49">
        <v>43878</v>
      </c>
      <c r="B49" s="18" t="s">
        <v>89</v>
      </c>
      <c r="C49" s="18">
        <f t="shared" si="0"/>
        <v>1</v>
      </c>
      <c r="D49" s="7">
        <v>2020</v>
      </c>
      <c r="E49" s="7">
        <v>2</v>
      </c>
      <c r="F49" s="18" t="s">
        <v>88</v>
      </c>
      <c r="G49" s="7">
        <f t="shared" si="1"/>
        <v>2020</v>
      </c>
      <c r="H49" s="7">
        <f t="shared" si="2"/>
        <v>2</v>
      </c>
    </row>
    <row r="50" spans="1:8">
      <c r="A50" s="49">
        <v>43879</v>
      </c>
      <c r="B50" s="18" t="s">
        <v>89</v>
      </c>
      <c r="C50" s="18">
        <f t="shared" si="0"/>
        <v>2</v>
      </c>
      <c r="D50" s="7">
        <v>2020</v>
      </c>
      <c r="E50" s="7">
        <v>2</v>
      </c>
      <c r="F50" s="18" t="s">
        <v>88</v>
      </c>
      <c r="G50" s="7">
        <f t="shared" si="1"/>
        <v>2020</v>
      </c>
      <c r="H50" s="7">
        <f t="shared" si="2"/>
        <v>2</v>
      </c>
    </row>
    <row r="51" spans="1:8">
      <c r="A51" s="49">
        <v>43880</v>
      </c>
      <c r="B51" s="18" t="s">
        <v>89</v>
      </c>
      <c r="C51" s="18">
        <f t="shared" si="0"/>
        <v>3</v>
      </c>
      <c r="D51" s="7">
        <v>2020</v>
      </c>
      <c r="E51" s="7">
        <v>2</v>
      </c>
      <c r="F51" s="18" t="s">
        <v>88</v>
      </c>
      <c r="G51" s="7">
        <f t="shared" si="1"/>
        <v>2020</v>
      </c>
      <c r="H51" s="7">
        <f t="shared" si="2"/>
        <v>2</v>
      </c>
    </row>
    <row r="52" spans="1:8">
      <c r="A52" s="49">
        <v>43881</v>
      </c>
      <c r="B52" s="18" t="s">
        <v>90</v>
      </c>
      <c r="C52" s="18">
        <f t="shared" si="0"/>
        <v>4</v>
      </c>
      <c r="D52" s="7">
        <v>2020</v>
      </c>
      <c r="E52" s="7">
        <v>2</v>
      </c>
      <c r="F52" s="18" t="s">
        <v>88</v>
      </c>
      <c r="G52" s="7">
        <f t="shared" si="1"/>
        <v>2020</v>
      </c>
      <c r="H52" s="7">
        <f t="shared" si="2"/>
        <v>2</v>
      </c>
    </row>
    <row r="53" spans="1:8">
      <c r="A53" s="49">
        <v>43882</v>
      </c>
      <c r="B53" s="18" t="s">
        <v>90</v>
      </c>
      <c r="C53" s="18">
        <f t="shared" si="0"/>
        <v>5</v>
      </c>
      <c r="D53" s="7">
        <v>2020</v>
      </c>
      <c r="E53" s="7">
        <v>2</v>
      </c>
      <c r="F53" s="18" t="s">
        <v>88</v>
      </c>
      <c r="G53" s="7">
        <f t="shared" si="1"/>
        <v>2020</v>
      </c>
      <c r="H53" s="7">
        <f t="shared" si="2"/>
        <v>2</v>
      </c>
    </row>
    <row r="54" spans="1:8">
      <c r="A54" s="49">
        <v>43883</v>
      </c>
      <c r="B54" s="18" t="s">
        <v>89</v>
      </c>
      <c r="C54" s="18">
        <f t="shared" si="0"/>
        <v>6</v>
      </c>
      <c r="D54" s="7">
        <v>2020</v>
      </c>
      <c r="E54" s="7">
        <v>2</v>
      </c>
      <c r="F54" s="18" t="s">
        <v>88</v>
      </c>
      <c r="G54" s="7">
        <f t="shared" si="1"/>
        <v>2020</v>
      </c>
      <c r="H54" s="7">
        <f t="shared" si="2"/>
        <v>2</v>
      </c>
    </row>
    <row r="55" spans="1:8">
      <c r="A55" s="49">
        <v>43884</v>
      </c>
      <c r="B55" s="18" t="s">
        <v>89</v>
      </c>
      <c r="C55" s="18">
        <f t="shared" si="0"/>
        <v>7</v>
      </c>
      <c r="D55" s="7">
        <v>2020</v>
      </c>
      <c r="E55" s="7">
        <v>2</v>
      </c>
      <c r="F55" s="18" t="s">
        <v>94</v>
      </c>
      <c r="G55" s="7">
        <f t="shared" si="1"/>
        <v>2020</v>
      </c>
      <c r="H55" s="7">
        <f t="shared" si="2"/>
        <v>2</v>
      </c>
    </row>
    <row r="56" spans="1:8">
      <c r="A56" s="49">
        <v>43885</v>
      </c>
      <c r="B56" s="18" t="s">
        <v>89</v>
      </c>
      <c r="C56" s="18">
        <f t="shared" si="0"/>
        <v>1</v>
      </c>
      <c r="D56" s="7">
        <v>2020</v>
      </c>
      <c r="E56" s="7">
        <v>3</v>
      </c>
      <c r="F56" s="18" t="s">
        <v>88</v>
      </c>
      <c r="G56" s="7">
        <f t="shared" si="1"/>
        <v>2020</v>
      </c>
      <c r="H56" s="7">
        <f t="shared" si="2"/>
        <v>2</v>
      </c>
    </row>
    <row r="57" spans="1:8">
      <c r="A57" s="49">
        <v>43886</v>
      </c>
      <c r="B57" s="18" t="s">
        <v>89</v>
      </c>
      <c r="C57" s="18">
        <f t="shared" si="0"/>
        <v>2</v>
      </c>
      <c r="D57" s="7">
        <v>2020</v>
      </c>
      <c r="E57" s="7">
        <v>3</v>
      </c>
      <c r="F57" s="18" t="s">
        <v>88</v>
      </c>
      <c r="G57" s="7">
        <f t="shared" si="1"/>
        <v>2020</v>
      </c>
      <c r="H57" s="7">
        <f t="shared" si="2"/>
        <v>2</v>
      </c>
    </row>
    <row r="58" spans="1:8">
      <c r="A58" s="49">
        <v>43887</v>
      </c>
      <c r="B58" s="18" t="s">
        <v>89</v>
      </c>
      <c r="C58" s="18">
        <f t="shared" si="0"/>
        <v>3</v>
      </c>
      <c r="D58" s="7">
        <v>2020</v>
      </c>
      <c r="E58" s="7">
        <v>3</v>
      </c>
      <c r="F58" s="18" t="s">
        <v>88</v>
      </c>
      <c r="G58" s="7">
        <f t="shared" si="1"/>
        <v>2020</v>
      </c>
      <c r="H58" s="7">
        <f t="shared" si="2"/>
        <v>2</v>
      </c>
    </row>
    <row r="59" spans="1:8">
      <c r="A59" s="49">
        <v>43888</v>
      </c>
      <c r="B59" s="18" t="s">
        <v>90</v>
      </c>
      <c r="C59" s="18">
        <f t="shared" si="0"/>
        <v>4</v>
      </c>
      <c r="D59" s="7">
        <v>2020</v>
      </c>
      <c r="E59" s="7">
        <v>3</v>
      </c>
      <c r="F59" s="18" t="s">
        <v>88</v>
      </c>
      <c r="G59" s="7">
        <f t="shared" si="1"/>
        <v>2020</v>
      </c>
      <c r="H59" s="7">
        <f t="shared" si="2"/>
        <v>2</v>
      </c>
    </row>
    <row r="60" spans="1:8">
      <c r="A60" s="49">
        <v>43889</v>
      </c>
      <c r="B60" s="18" t="s">
        <v>90</v>
      </c>
      <c r="C60" s="18">
        <f t="shared" si="0"/>
        <v>5</v>
      </c>
      <c r="D60" s="7">
        <v>2020</v>
      </c>
      <c r="E60" s="7">
        <v>3</v>
      </c>
      <c r="F60" s="18" t="s">
        <v>88</v>
      </c>
      <c r="G60" s="7">
        <f t="shared" si="1"/>
        <v>2020</v>
      </c>
      <c r="H60" s="7">
        <f t="shared" si="2"/>
        <v>2</v>
      </c>
    </row>
    <row r="61" spans="1:8">
      <c r="A61" s="49">
        <v>43890</v>
      </c>
      <c r="B61" s="18" t="s">
        <v>89</v>
      </c>
      <c r="C61" s="18">
        <f t="shared" si="0"/>
        <v>6</v>
      </c>
      <c r="D61" s="7">
        <v>2020</v>
      </c>
      <c r="E61" s="7">
        <v>3</v>
      </c>
      <c r="F61" s="18" t="s">
        <v>88</v>
      </c>
      <c r="G61" s="7">
        <f t="shared" si="1"/>
        <v>2020</v>
      </c>
      <c r="H61" s="7">
        <f t="shared" si="2"/>
        <v>2</v>
      </c>
    </row>
    <row r="62" spans="1:8">
      <c r="A62" s="49">
        <v>43891</v>
      </c>
      <c r="B62" s="18" t="s">
        <v>89</v>
      </c>
      <c r="C62" s="18">
        <f t="shared" si="0"/>
        <v>7</v>
      </c>
      <c r="D62" s="7">
        <v>2020</v>
      </c>
      <c r="E62" s="7">
        <v>3</v>
      </c>
      <c r="F62" s="18" t="s">
        <v>88</v>
      </c>
      <c r="G62" s="7">
        <f t="shared" si="1"/>
        <v>2020</v>
      </c>
      <c r="H62" s="7">
        <f t="shared" si="2"/>
        <v>3</v>
      </c>
    </row>
    <row r="63" spans="1:8">
      <c r="A63" s="49">
        <v>43892</v>
      </c>
      <c r="B63" s="18" t="s">
        <v>89</v>
      </c>
      <c r="C63" s="18">
        <f t="shared" si="0"/>
        <v>1</v>
      </c>
      <c r="D63" s="7">
        <v>2020</v>
      </c>
      <c r="E63" s="7">
        <v>3</v>
      </c>
      <c r="F63" s="18" t="s">
        <v>88</v>
      </c>
      <c r="G63" s="7">
        <f t="shared" si="1"/>
        <v>2020</v>
      </c>
      <c r="H63" s="7">
        <f t="shared" si="2"/>
        <v>3</v>
      </c>
    </row>
    <row r="64" spans="1:8">
      <c r="A64" s="49">
        <v>43893</v>
      </c>
      <c r="B64" s="18" t="s">
        <v>89</v>
      </c>
      <c r="C64" s="18">
        <f t="shared" si="0"/>
        <v>2</v>
      </c>
      <c r="D64" s="7">
        <v>2020</v>
      </c>
      <c r="E64" s="7">
        <v>3</v>
      </c>
      <c r="F64" s="18" t="s">
        <v>88</v>
      </c>
      <c r="G64" s="7">
        <f t="shared" si="1"/>
        <v>2020</v>
      </c>
      <c r="H64" s="7">
        <f t="shared" si="2"/>
        <v>3</v>
      </c>
    </row>
    <row r="65" spans="1:8">
      <c r="A65" s="49">
        <v>43894</v>
      </c>
      <c r="B65" s="18" t="s">
        <v>89</v>
      </c>
      <c r="C65" s="18">
        <f t="shared" si="0"/>
        <v>3</v>
      </c>
      <c r="D65" s="7">
        <v>2020</v>
      </c>
      <c r="E65" s="7">
        <v>3</v>
      </c>
      <c r="F65" s="18" t="s">
        <v>88</v>
      </c>
      <c r="G65" s="7">
        <f t="shared" si="1"/>
        <v>2020</v>
      </c>
      <c r="H65" s="7">
        <f t="shared" si="2"/>
        <v>3</v>
      </c>
    </row>
    <row r="66" spans="1:8">
      <c r="A66" s="49">
        <v>43895</v>
      </c>
      <c r="B66" s="18" t="s">
        <v>90</v>
      </c>
      <c r="C66" s="18">
        <f t="shared" ref="C66:C129" si="3">WEEKDAY(A66,2)</f>
        <v>4</v>
      </c>
      <c r="D66" s="7">
        <v>2020</v>
      </c>
      <c r="E66" s="7">
        <v>3</v>
      </c>
      <c r="F66" s="18" t="s">
        <v>88</v>
      </c>
      <c r="G66" s="7">
        <f t="shared" ref="G66:G129" si="4">YEAR(A66)</f>
        <v>2020</v>
      </c>
      <c r="H66" s="7">
        <f t="shared" ref="H66:H129" si="5">MONTH(A66)</f>
        <v>3</v>
      </c>
    </row>
    <row r="67" spans="1:8">
      <c r="A67" s="49">
        <v>43896</v>
      </c>
      <c r="B67" s="18" t="s">
        <v>90</v>
      </c>
      <c r="C67" s="18">
        <f t="shared" si="3"/>
        <v>5</v>
      </c>
      <c r="D67" s="7">
        <v>2020</v>
      </c>
      <c r="E67" s="7">
        <v>3</v>
      </c>
      <c r="F67" s="18" t="s">
        <v>88</v>
      </c>
      <c r="G67" s="7">
        <f t="shared" si="4"/>
        <v>2020</v>
      </c>
      <c r="H67" s="7">
        <f t="shared" si="5"/>
        <v>3</v>
      </c>
    </row>
    <row r="68" spans="1:8">
      <c r="A68" s="49">
        <v>43897</v>
      </c>
      <c r="B68" s="18" t="s">
        <v>89</v>
      </c>
      <c r="C68" s="18">
        <f t="shared" si="3"/>
        <v>6</v>
      </c>
      <c r="D68" s="7">
        <v>2020</v>
      </c>
      <c r="E68" s="7">
        <v>3</v>
      </c>
      <c r="F68" s="18" t="s">
        <v>88</v>
      </c>
      <c r="G68" s="7">
        <f t="shared" si="4"/>
        <v>2020</v>
      </c>
      <c r="H68" s="7">
        <f t="shared" si="5"/>
        <v>3</v>
      </c>
    </row>
    <row r="69" spans="1:8">
      <c r="A69" s="49">
        <v>43898</v>
      </c>
      <c r="B69" s="18" t="s">
        <v>89</v>
      </c>
      <c r="C69" s="18">
        <f t="shared" si="3"/>
        <v>7</v>
      </c>
      <c r="D69" s="7">
        <v>2020</v>
      </c>
      <c r="E69" s="7">
        <v>3</v>
      </c>
      <c r="F69" s="18" t="s">
        <v>88</v>
      </c>
      <c r="G69" s="7">
        <f t="shared" si="4"/>
        <v>2020</v>
      </c>
      <c r="H69" s="7">
        <f t="shared" si="5"/>
        <v>3</v>
      </c>
    </row>
    <row r="70" spans="1:8">
      <c r="A70" s="49">
        <v>43899</v>
      </c>
      <c r="B70" s="18" t="s">
        <v>89</v>
      </c>
      <c r="C70" s="18">
        <f t="shared" si="3"/>
        <v>1</v>
      </c>
      <c r="D70" s="7">
        <v>2020</v>
      </c>
      <c r="E70" s="7">
        <v>3</v>
      </c>
      <c r="F70" s="18" t="s">
        <v>88</v>
      </c>
      <c r="G70" s="7">
        <f t="shared" si="4"/>
        <v>2020</v>
      </c>
      <c r="H70" s="7">
        <f t="shared" si="5"/>
        <v>3</v>
      </c>
    </row>
    <row r="71" spans="1:8">
      <c r="A71" s="49">
        <v>43900</v>
      </c>
      <c r="B71" s="18" t="s">
        <v>89</v>
      </c>
      <c r="C71" s="18">
        <f t="shared" si="3"/>
        <v>2</v>
      </c>
      <c r="D71" s="7">
        <v>2020</v>
      </c>
      <c r="E71" s="7">
        <v>3</v>
      </c>
      <c r="F71" s="18" t="s">
        <v>88</v>
      </c>
      <c r="G71" s="7">
        <f t="shared" si="4"/>
        <v>2020</v>
      </c>
      <c r="H71" s="7">
        <f t="shared" si="5"/>
        <v>3</v>
      </c>
    </row>
    <row r="72" spans="1:8">
      <c r="A72" s="49">
        <v>43901</v>
      </c>
      <c r="B72" s="18" t="s">
        <v>89</v>
      </c>
      <c r="C72" s="18">
        <f t="shared" si="3"/>
        <v>3</v>
      </c>
      <c r="D72" s="7">
        <v>2020</v>
      </c>
      <c r="E72" s="7">
        <v>3</v>
      </c>
      <c r="F72" s="18" t="s">
        <v>88</v>
      </c>
      <c r="G72" s="7">
        <f t="shared" si="4"/>
        <v>2020</v>
      </c>
      <c r="H72" s="7">
        <f t="shared" si="5"/>
        <v>3</v>
      </c>
    </row>
    <row r="73" spans="1:8">
      <c r="A73" s="49">
        <v>43902</v>
      </c>
      <c r="B73" s="18" t="s">
        <v>90</v>
      </c>
      <c r="C73" s="18">
        <f t="shared" si="3"/>
        <v>4</v>
      </c>
      <c r="D73" s="7">
        <v>2020</v>
      </c>
      <c r="E73" s="7">
        <v>3</v>
      </c>
      <c r="F73" s="18" t="s">
        <v>88</v>
      </c>
      <c r="G73" s="7">
        <f t="shared" si="4"/>
        <v>2020</v>
      </c>
      <c r="H73" s="7">
        <f t="shared" si="5"/>
        <v>3</v>
      </c>
    </row>
    <row r="74" spans="1:8">
      <c r="A74" s="49">
        <v>43903</v>
      </c>
      <c r="B74" s="18" t="s">
        <v>90</v>
      </c>
      <c r="C74" s="18">
        <f t="shared" si="3"/>
        <v>5</v>
      </c>
      <c r="D74" s="7">
        <v>2020</v>
      </c>
      <c r="E74" s="7">
        <v>3</v>
      </c>
      <c r="F74" s="18" t="s">
        <v>88</v>
      </c>
      <c r="G74" s="7">
        <f t="shared" si="4"/>
        <v>2020</v>
      </c>
      <c r="H74" s="7">
        <f t="shared" si="5"/>
        <v>3</v>
      </c>
    </row>
    <row r="75" spans="1:8">
      <c r="A75" s="49">
        <v>43904</v>
      </c>
      <c r="B75" s="18" t="s">
        <v>89</v>
      </c>
      <c r="C75" s="18">
        <f t="shared" si="3"/>
        <v>6</v>
      </c>
      <c r="D75" s="7">
        <v>2020</v>
      </c>
      <c r="E75" s="7">
        <v>3</v>
      </c>
      <c r="F75" s="18" t="s">
        <v>88</v>
      </c>
      <c r="G75" s="7">
        <f t="shared" si="4"/>
        <v>2020</v>
      </c>
      <c r="H75" s="7">
        <f t="shared" si="5"/>
        <v>3</v>
      </c>
    </row>
    <row r="76" spans="1:8">
      <c r="A76" s="49">
        <v>43905</v>
      </c>
      <c r="B76" s="18" t="s">
        <v>89</v>
      </c>
      <c r="C76" s="18">
        <f t="shared" si="3"/>
        <v>7</v>
      </c>
      <c r="D76" s="7">
        <v>2020</v>
      </c>
      <c r="E76" s="7">
        <v>3</v>
      </c>
      <c r="F76" s="18" t="s">
        <v>88</v>
      </c>
      <c r="G76" s="7">
        <f t="shared" si="4"/>
        <v>2020</v>
      </c>
      <c r="H76" s="7">
        <f t="shared" si="5"/>
        <v>3</v>
      </c>
    </row>
    <row r="77" spans="1:8">
      <c r="A77" s="49">
        <v>43906</v>
      </c>
      <c r="B77" s="18" t="s">
        <v>89</v>
      </c>
      <c r="C77" s="18">
        <f t="shared" si="3"/>
        <v>1</v>
      </c>
      <c r="D77" s="7">
        <v>2020</v>
      </c>
      <c r="E77" s="7">
        <v>3</v>
      </c>
      <c r="F77" s="18" t="s">
        <v>88</v>
      </c>
      <c r="G77" s="7">
        <f t="shared" si="4"/>
        <v>2020</v>
      </c>
      <c r="H77" s="7">
        <f t="shared" si="5"/>
        <v>3</v>
      </c>
    </row>
    <row r="78" spans="1:8">
      <c r="A78" s="49">
        <v>43907</v>
      </c>
      <c r="B78" s="18" t="s">
        <v>89</v>
      </c>
      <c r="C78" s="18">
        <f t="shared" si="3"/>
        <v>2</v>
      </c>
      <c r="D78" s="7">
        <v>2020</v>
      </c>
      <c r="E78" s="7">
        <v>3</v>
      </c>
      <c r="F78" s="18" t="s">
        <v>88</v>
      </c>
      <c r="G78" s="7">
        <f t="shared" si="4"/>
        <v>2020</v>
      </c>
      <c r="H78" s="7">
        <f t="shared" si="5"/>
        <v>3</v>
      </c>
    </row>
    <row r="79" spans="1:8">
      <c r="A79" s="49">
        <v>43908</v>
      </c>
      <c r="B79" s="18" t="s">
        <v>89</v>
      </c>
      <c r="C79" s="18">
        <f t="shared" si="3"/>
        <v>3</v>
      </c>
      <c r="D79" s="7">
        <v>2020</v>
      </c>
      <c r="E79" s="7">
        <v>3</v>
      </c>
      <c r="F79" s="18" t="s">
        <v>88</v>
      </c>
      <c r="G79" s="7">
        <f t="shared" si="4"/>
        <v>2020</v>
      </c>
      <c r="H79" s="7">
        <f t="shared" si="5"/>
        <v>3</v>
      </c>
    </row>
    <row r="80" spans="1:8">
      <c r="A80" s="49">
        <v>43909</v>
      </c>
      <c r="B80" s="18" t="s">
        <v>90</v>
      </c>
      <c r="C80" s="18">
        <f t="shared" si="3"/>
        <v>4</v>
      </c>
      <c r="D80" s="7">
        <v>2020</v>
      </c>
      <c r="E80" s="7">
        <v>3</v>
      </c>
      <c r="F80" s="18" t="s">
        <v>88</v>
      </c>
      <c r="G80" s="7">
        <f t="shared" si="4"/>
        <v>2020</v>
      </c>
      <c r="H80" s="7">
        <f t="shared" si="5"/>
        <v>3</v>
      </c>
    </row>
    <row r="81" spans="1:8">
      <c r="A81" s="49">
        <v>43910</v>
      </c>
      <c r="B81" s="18" t="s">
        <v>90</v>
      </c>
      <c r="C81" s="18">
        <f t="shared" si="3"/>
        <v>5</v>
      </c>
      <c r="D81" s="7">
        <v>2020</v>
      </c>
      <c r="E81" s="7">
        <v>3</v>
      </c>
      <c r="F81" s="18" t="s">
        <v>88</v>
      </c>
      <c r="G81" s="7">
        <f t="shared" si="4"/>
        <v>2020</v>
      </c>
      <c r="H81" s="7">
        <f t="shared" si="5"/>
        <v>3</v>
      </c>
    </row>
    <row r="82" spans="1:8">
      <c r="A82" s="49">
        <v>43911</v>
      </c>
      <c r="B82" s="18" t="s">
        <v>89</v>
      </c>
      <c r="C82" s="18">
        <f t="shared" si="3"/>
        <v>6</v>
      </c>
      <c r="D82" s="7">
        <v>2020</v>
      </c>
      <c r="E82" s="7">
        <v>3</v>
      </c>
      <c r="F82" s="18" t="s">
        <v>88</v>
      </c>
      <c r="G82" s="7">
        <f t="shared" si="4"/>
        <v>2020</v>
      </c>
      <c r="H82" s="7">
        <f t="shared" si="5"/>
        <v>3</v>
      </c>
    </row>
    <row r="83" spans="1:8">
      <c r="A83" s="49">
        <v>43912</v>
      </c>
      <c r="B83" s="18" t="s">
        <v>89</v>
      </c>
      <c r="C83" s="18">
        <f t="shared" si="3"/>
        <v>7</v>
      </c>
      <c r="D83" s="7">
        <v>2020</v>
      </c>
      <c r="E83" s="7">
        <v>3</v>
      </c>
      <c r="F83" s="18" t="s">
        <v>88</v>
      </c>
      <c r="G83" s="7">
        <f t="shared" si="4"/>
        <v>2020</v>
      </c>
      <c r="H83" s="7">
        <f t="shared" si="5"/>
        <v>3</v>
      </c>
    </row>
    <row r="84" spans="1:8">
      <c r="A84" s="49">
        <v>43913</v>
      </c>
      <c r="B84" s="18" t="s">
        <v>89</v>
      </c>
      <c r="C84" s="18">
        <f t="shared" si="3"/>
        <v>1</v>
      </c>
      <c r="D84" s="7">
        <v>2020</v>
      </c>
      <c r="E84" s="7">
        <v>3</v>
      </c>
      <c r="F84" s="18" t="s">
        <v>88</v>
      </c>
      <c r="G84" s="7">
        <f t="shared" si="4"/>
        <v>2020</v>
      </c>
      <c r="H84" s="7">
        <f t="shared" si="5"/>
        <v>3</v>
      </c>
    </row>
    <row r="85" spans="1:8">
      <c r="A85" s="49">
        <v>43914</v>
      </c>
      <c r="B85" s="18" t="s">
        <v>89</v>
      </c>
      <c r="C85" s="18">
        <f t="shared" si="3"/>
        <v>2</v>
      </c>
      <c r="D85" s="7">
        <v>2020</v>
      </c>
      <c r="E85" s="7">
        <v>3</v>
      </c>
      <c r="F85" s="18" t="s">
        <v>88</v>
      </c>
      <c r="G85" s="7">
        <f t="shared" si="4"/>
        <v>2020</v>
      </c>
      <c r="H85" s="7">
        <f t="shared" si="5"/>
        <v>3</v>
      </c>
    </row>
    <row r="86" spans="1:8">
      <c r="A86" s="49">
        <v>43915</v>
      </c>
      <c r="B86" s="18" t="s">
        <v>89</v>
      </c>
      <c r="C86" s="18">
        <f t="shared" si="3"/>
        <v>3</v>
      </c>
      <c r="D86" s="7">
        <v>2020</v>
      </c>
      <c r="E86" s="7">
        <v>3</v>
      </c>
      <c r="F86" s="18" t="s">
        <v>94</v>
      </c>
      <c r="G86" s="7">
        <f t="shared" si="4"/>
        <v>2020</v>
      </c>
      <c r="H86" s="7">
        <f t="shared" si="5"/>
        <v>3</v>
      </c>
    </row>
    <row r="87" spans="1:8">
      <c r="A87" s="49">
        <v>43916</v>
      </c>
      <c r="B87" s="18" t="s">
        <v>90</v>
      </c>
      <c r="C87" s="18">
        <f t="shared" si="3"/>
        <v>4</v>
      </c>
      <c r="D87" s="7">
        <v>2020</v>
      </c>
      <c r="E87" s="7">
        <v>4</v>
      </c>
      <c r="F87" s="18" t="s">
        <v>88</v>
      </c>
      <c r="G87" s="7">
        <f t="shared" si="4"/>
        <v>2020</v>
      </c>
      <c r="H87" s="7">
        <f t="shared" si="5"/>
        <v>3</v>
      </c>
    </row>
    <row r="88" spans="1:8">
      <c r="A88" s="49">
        <v>43917</v>
      </c>
      <c r="B88" s="18" t="s">
        <v>90</v>
      </c>
      <c r="C88" s="18">
        <f t="shared" si="3"/>
        <v>5</v>
      </c>
      <c r="D88" s="7">
        <v>2020</v>
      </c>
      <c r="E88" s="7">
        <v>4</v>
      </c>
      <c r="F88" s="18" t="s">
        <v>88</v>
      </c>
      <c r="G88" s="7">
        <f t="shared" si="4"/>
        <v>2020</v>
      </c>
      <c r="H88" s="7">
        <f t="shared" si="5"/>
        <v>3</v>
      </c>
    </row>
    <row r="89" spans="1:8">
      <c r="A89" s="49">
        <v>43918</v>
      </c>
      <c r="B89" s="18" t="s">
        <v>89</v>
      </c>
      <c r="C89" s="18">
        <f t="shared" si="3"/>
        <v>6</v>
      </c>
      <c r="D89" s="7">
        <v>2020</v>
      </c>
      <c r="E89" s="7">
        <v>4</v>
      </c>
      <c r="F89" s="18" t="s">
        <v>88</v>
      </c>
      <c r="G89" s="7">
        <f t="shared" si="4"/>
        <v>2020</v>
      </c>
      <c r="H89" s="7">
        <f t="shared" si="5"/>
        <v>3</v>
      </c>
    </row>
    <row r="90" spans="1:8">
      <c r="A90" s="49">
        <v>43919</v>
      </c>
      <c r="B90" s="18" t="s">
        <v>89</v>
      </c>
      <c r="C90" s="18">
        <f t="shared" si="3"/>
        <v>7</v>
      </c>
      <c r="D90" s="7">
        <v>2020</v>
      </c>
      <c r="E90" s="7">
        <v>4</v>
      </c>
      <c r="F90" s="18" t="s">
        <v>88</v>
      </c>
      <c r="G90" s="7">
        <f t="shared" si="4"/>
        <v>2020</v>
      </c>
      <c r="H90" s="7">
        <f t="shared" si="5"/>
        <v>3</v>
      </c>
    </row>
    <row r="91" spans="1:8">
      <c r="A91" s="49">
        <v>43920</v>
      </c>
      <c r="B91" s="18" t="s">
        <v>89</v>
      </c>
      <c r="C91" s="18">
        <f t="shared" si="3"/>
        <v>1</v>
      </c>
      <c r="D91" s="7">
        <v>2020</v>
      </c>
      <c r="E91" s="7">
        <v>4</v>
      </c>
      <c r="F91" s="18" t="s">
        <v>88</v>
      </c>
      <c r="G91" s="7">
        <f t="shared" si="4"/>
        <v>2020</v>
      </c>
      <c r="H91" s="7">
        <f t="shared" si="5"/>
        <v>3</v>
      </c>
    </row>
    <row r="92" spans="1:8">
      <c r="A92" s="49">
        <v>43921</v>
      </c>
      <c r="B92" s="18" t="s">
        <v>89</v>
      </c>
      <c r="C92" s="18">
        <f t="shared" si="3"/>
        <v>2</v>
      </c>
      <c r="D92" s="7">
        <v>2020</v>
      </c>
      <c r="E92" s="7">
        <v>4</v>
      </c>
      <c r="F92" s="18" t="s">
        <v>88</v>
      </c>
      <c r="G92" s="7">
        <f t="shared" si="4"/>
        <v>2020</v>
      </c>
      <c r="H92" s="7">
        <f t="shared" si="5"/>
        <v>3</v>
      </c>
    </row>
    <row r="93" spans="1:8">
      <c r="A93" s="49">
        <v>43922</v>
      </c>
      <c r="B93" s="18" t="s">
        <v>89</v>
      </c>
      <c r="C93" s="18">
        <f t="shared" si="3"/>
        <v>3</v>
      </c>
      <c r="D93" s="7">
        <v>2020</v>
      </c>
      <c r="E93" s="7">
        <v>4</v>
      </c>
      <c r="F93" s="18" t="s">
        <v>88</v>
      </c>
      <c r="G93" s="7">
        <f t="shared" si="4"/>
        <v>2020</v>
      </c>
      <c r="H93" s="7">
        <f t="shared" si="5"/>
        <v>4</v>
      </c>
    </row>
    <row r="94" spans="1:8">
      <c r="A94" s="49">
        <v>43923</v>
      </c>
      <c r="B94" s="18" t="s">
        <v>90</v>
      </c>
      <c r="C94" s="18">
        <f t="shared" si="3"/>
        <v>4</v>
      </c>
      <c r="D94" s="7">
        <v>2020</v>
      </c>
      <c r="E94" s="7">
        <v>4</v>
      </c>
      <c r="F94" s="18" t="s">
        <v>88</v>
      </c>
      <c r="G94" s="7">
        <f t="shared" si="4"/>
        <v>2020</v>
      </c>
      <c r="H94" s="7">
        <f t="shared" si="5"/>
        <v>4</v>
      </c>
    </row>
    <row r="95" spans="1:8">
      <c r="A95" s="49">
        <v>43924</v>
      </c>
      <c r="B95" s="18" t="s">
        <v>90</v>
      </c>
      <c r="C95" s="18">
        <f t="shared" si="3"/>
        <v>5</v>
      </c>
      <c r="D95" s="7">
        <v>2020</v>
      </c>
      <c r="E95" s="7">
        <v>4</v>
      </c>
      <c r="F95" s="18" t="s">
        <v>88</v>
      </c>
      <c r="G95" s="7">
        <f t="shared" si="4"/>
        <v>2020</v>
      </c>
      <c r="H95" s="7">
        <f t="shared" si="5"/>
        <v>4</v>
      </c>
    </row>
    <row r="96" spans="1:8">
      <c r="A96" s="49">
        <v>43925</v>
      </c>
      <c r="B96" s="18" t="s">
        <v>87</v>
      </c>
      <c r="C96" s="18">
        <f t="shared" si="3"/>
        <v>6</v>
      </c>
      <c r="D96" s="7">
        <v>2020</v>
      </c>
      <c r="E96" s="7">
        <v>4</v>
      </c>
      <c r="F96" s="18" t="s">
        <v>88</v>
      </c>
      <c r="G96" s="7">
        <f t="shared" si="4"/>
        <v>2020</v>
      </c>
      <c r="H96" s="7">
        <f t="shared" si="5"/>
        <v>4</v>
      </c>
    </row>
    <row r="97" spans="1:8">
      <c r="A97" s="49">
        <v>43926</v>
      </c>
      <c r="B97" s="18" t="s">
        <v>89</v>
      </c>
      <c r="C97" s="18">
        <f t="shared" si="3"/>
        <v>7</v>
      </c>
      <c r="D97" s="7">
        <v>2020</v>
      </c>
      <c r="E97" s="7">
        <v>4</v>
      </c>
      <c r="F97" s="18" t="s">
        <v>88</v>
      </c>
      <c r="G97" s="7">
        <f t="shared" si="4"/>
        <v>2020</v>
      </c>
      <c r="H97" s="7">
        <f t="shared" si="5"/>
        <v>4</v>
      </c>
    </row>
    <row r="98" spans="1:8">
      <c r="A98" s="49">
        <v>43927</v>
      </c>
      <c r="B98" s="18" t="s">
        <v>89</v>
      </c>
      <c r="C98" s="18">
        <f t="shared" si="3"/>
        <v>1</v>
      </c>
      <c r="D98" s="7">
        <v>2020</v>
      </c>
      <c r="E98" s="7">
        <v>4</v>
      </c>
      <c r="F98" s="18" t="s">
        <v>88</v>
      </c>
      <c r="G98" s="7">
        <f t="shared" si="4"/>
        <v>2020</v>
      </c>
      <c r="H98" s="7">
        <f t="shared" si="5"/>
        <v>4</v>
      </c>
    </row>
    <row r="99" spans="1:8">
      <c r="A99" s="49">
        <v>43928</v>
      </c>
      <c r="B99" s="18" t="s">
        <v>89</v>
      </c>
      <c r="C99" s="18">
        <f t="shared" si="3"/>
        <v>2</v>
      </c>
      <c r="D99" s="7">
        <v>2020</v>
      </c>
      <c r="E99" s="7">
        <v>4</v>
      </c>
      <c r="F99" s="18" t="s">
        <v>88</v>
      </c>
      <c r="G99" s="7">
        <f t="shared" si="4"/>
        <v>2020</v>
      </c>
      <c r="H99" s="7">
        <f t="shared" si="5"/>
        <v>4</v>
      </c>
    </row>
    <row r="100" spans="1:8">
      <c r="A100" s="49">
        <v>43929</v>
      </c>
      <c r="B100" s="18" t="s">
        <v>89</v>
      </c>
      <c r="C100" s="18">
        <f t="shared" si="3"/>
        <v>3</v>
      </c>
      <c r="D100" s="7">
        <v>2020</v>
      </c>
      <c r="E100" s="7">
        <v>4</v>
      </c>
      <c r="F100" s="18" t="s">
        <v>88</v>
      </c>
      <c r="G100" s="7">
        <f t="shared" si="4"/>
        <v>2020</v>
      </c>
      <c r="H100" s="7">
        <f t="shared" si="5"/>
        <v>4</v>
      </c>
    </row>
    <row r="101" spans="1:8">
      <c r="A101" s="49">
        <v>43930</v>
      </c>
      <c r="B101" s="18" t="s">
        <v>90</v>
      </c>
      <c r="C101" s="18">
        <f t="shared" si="3"/>
        <v>4</v>
      </c>
      <c r="D101" s="7">
        <v>2020</v>
      </c>
      <c r="E101" s="7">
        <v>4</v>
      </c>
      <c r="F101" s="18" t="s">
        <v>88</v>
      </c>
      <c r="G101" s="7">
        <f t="shared" si="4"/>
        <v>2020</v>
      </c>
      <c r="H101" s="7">
        <f t="shared" si="5"/>
        <v>4</v>
      </c>
    </row>
    <row r="102" spans="1:8">
      <c r="A102" s="49">
        <v>43931</v>
      </c>
      <c r="B102" s="18" t="s">
        <v>90</v>
      </c>
      <c r="C102" s="18">
        <f t="shared" si="3"/>
        <v>5</v>
      </c>
      <c r="D102" s="7">
        <v>2020</v>
      </c>
      <c r="E102" s="7">
        <v>4</v>
      </c>
      <c r="F102" s="18" t="s">
        <v>88</v>
      </c>
      <c r="G102" s="7">
        <f t="shared" si="4"/>
        <v>2020</v>
      </c>
      <c r="H102" s="7">
        <f t="shared" si="5"/>
        <v>4</v>
      </c>
    </row>
    <row r="103" spans="1:8">
      <c r="A103" s="49">
        <v>43932</v>
      </c>
      <c r="B103" s="18" t="s">
        <v>89</v>
      </c>
      <c r="C103" s="18">
        <f t="shared" si="3"/>
        <v>6</v>
      </c>
      <c r="D103" s="7">
        <v>2020</v>
      </c>
      <c r="E103" s="7">
        <v>4</v>
      </c>
      <c r="F103" s="18" t="s">
        <v>88</v>
      </c>
      <c r="G103" s="7">
        <f t="shared" si="4"/>
        <v>2020</v>
      </c>
      <c r="H103" s="7">
        <f t="shared" si="5"/>
        <v>4</v>
      </c>
    </row>
    <row r="104" spans="1:8">
      <c r="A104" s="49">
        <v>43933</v>
      </c>
      <c r="B104" s="18" t="s">
        <v>89</v>
      </c>
      <c r="C104" s="18">
        <f t="shared" si="3"/>
        <v>7</v>
      </c>
      <c r="D104" s="7">
        <v>2020</v>
      </c>
      <c r="E104" s="7">
        <v>4</v>
      </c>
      <c r="F104" s="18" t="s">
        <v>88</v>
      </c>
      <c r="G104" s="7">
        <f t="shared" si="4"/>
        <v>2020</v>
      </c>
      <c r="H104" s="7">
        <f t="shared" si="5"/>
        <v>4</v>
      </c>
    </row>
    <row r="105" spans="1:8">
      <c r="A105" s="49">
        <v>43934</v>
      </c>
      <c r="B105" s="18" t="s">
        <v>89</v>
      </c>
      <c r="C105" s="18">
        <f t="shared" si="3"/>
        <v>1</v>
      </c>
      <c r="D105" s="7">
        <v>2020</v>
      </c>
      <c r="E105" s="7">
        <v>4</v>
      </c>
      <c r="F105" s="18" t="s">
        <v>88</v>
      </c>
      <c r="G105" s="7">
        <f t="shared" si="4"/>
        <v>2020</v>
      </c>
      <c r="H105" s="7">
        <f t="shared" si="5"/>
        <v>4</v>
      </c>
    </row>
    <row r="106" spans="1:8">
      <c r="A106" s="49">
        <v>43935</v>
      </c>
      <c r="B106" s="18" t="s">
        <v>89</v>
      </c>
      <c r="C106" s="18">
        <f t="shared" si="3"/>
        <v>2</v>
      </c>
      <c r="D106" s="7">
        <v>2020</v>
      </c>
      <c r="E106" s="7">
        <v>4</v>
      </c>
      <c r="F106" s="18" t="s">
        <v>88</v>
      </c>
      <c r="G106" s="7">
        <f t="shared" si="4"/>
        <v>2020</v>
      </c>
      <c r="H106" s="7">
        <f t="shared" si="5"/>
        <v>4</v>
      </c>
    </row>
    <row r="107" spans="1:8">
      <c r="A107" s="49">
        <v>43936</v>
      </c>
      <c r="B107" s="18" t="s">
        <v>89</v>
      </c>
      <c r="C107" s="18">
        <f t="shared" si="3"/>
        <v>3</v>
      </c>
      <c r="D107" s="7">
        <v>2020</v>
      </c>
      <c r="E107" s="7">
        <v>4</v>
      </c>
      <c r="F107" s="18" t="s">
        <v>88</v>
      </c>
      <c r="G107" s="7">
        <f t="shared" si="4"/>
        <v>2020</v>
      </c>
      <c r="H107" s="7">
        <f t="shared" si="5"/>
        <v>4</v>
      </c>
    </row>
    <row r="108" spans="1:8">
      <c r="A108" s="49">
        <v>43937</v>
      </c>
      <c r="B108" s="18" t="s">
        <v>90</v>
      </c>
      <c r="C108" s="18">
        <f t="shared" si="3"/>
        <v>4</v>
      </c>
      <c r="D108" s="7">
        <v>2020</v>
      </c>
      <c r="E108" s="7">
        <v>4</v>
      </c>
      <c r="F108" s="18" t="s">
        <v>88</v>
      </c>
      <c r="G108" s="7">
        <f t="shared" si="4"/>
        <v>2020</v>
      </c>
      <c r="H108" s="7">
        <f t="shared" si="5"/>
        <v>4</v>
      </c>
    </row>
    <row r="109" spans="1:8">
      <c r="A109" s="49">
        <v>43938</v>
      </c>
      <c r="B109" s="18" t="s">
        <v>90</v>
      </c>
      <c r="C109" s="18">
        <f t="shared" si="3"/>
        <v>5</v>
      </c>
      <c r="D109" s="7">
        <v>2020</v>
      </c>
      <c r="E109" s="7">
        <v>4</v>
      </c>
      <c r="F109" s="18" t="s">
        <v>88</v>
      </c>
      <c r="G109" s="7">
        <f t="shared" si="4"/>
        <v>2020</v>
      </c>
      <c r="H109" s="7">
        <f t="shared" si="5"/>
        <v>4</v>
      </c>
    </row>
    <row r="110" spans="1:8">
      <c r="A110" s="49">
        <v>43939</v>
      </c>
      <c r="B110" s="18" t="s">
        <v>89</v>
      </c>
      <c r="C110" s="18">
        <f t="shared" si="3"/>
        <v>6</v>
      </c>
      <c r="D110" s="7">
        <v>2020</v>
      </c>
      <c r="E110" s="7">
        <v>4</v>
      </c>
      <c r="F110" s="18" t="s">
        <v>88</v>
      </c>
      <c r="G110" s="7">
        <f t="shared" si="4"/>
        <v>2020</v>
      </c>
      <c r="H110" s="7">
        <f t="shared" si="5"/>
        <v>4</v>
      </c>
    </row>
    <row r="111" spans="1:8">
      <c r="A111" s="49">
        <v>43940</v>
      </c>
      <c r="B111" s="18" t="s">
        <v>89</v>
      </c>
      <c r="C111" s="18">
        <f t="shared" si="3"/>
        <v>7</v>
      </c>
      <c r="D111" s="7">
        <v>2020</v>
      </c>
      <c r="E111" s="7">
        <v>4</v>
      </c>
      <c r="F111" s="18" t="s">
        <v>88</v>
      </c>
      <c r="G111" s="7">
        <f t="shared" si="4"/>
        <v>2020</v>
      </c>
      <c r="H111" s="7">
        <f t="shared" si="5"/>
        <v>4</v>
      </c>
    </row>
    <row r="112" spans="1:8">
      <c r="A112" s="49">
        <v>43941</v>
      </c>
      <c r="B112" s="18" t="s">
        <v>89</v>
      </c>
      <c r="C112" s="18">
        <f t="shared" si="3"/>
        <v>1</v>
      </c>
      <c r="D112" s="7">
        <v>2020</v>
      </c>
      <c r="E112" s="7">
        <v>4</v>
      </c>
      <c r="F112" s="18" t="s">
        <v>88</v>
      </c>
      <c r="G112" s="7">
        <f t="shared" si="4"/>
        <v>2020</v>
      </c>
      <c r="H112" s="7">
        <f t="shared" si="5"/>
        <v>4</v>
      </c>
    </row>
    <row r="113" spans="1:8">
      <c r="A113" s="49">
        <v>43942</v>
      </c>
      <c r="B113" s="18" t="s">
        <v>89</v>
      </c>
      <c r="C113" s="18">
        <f t="shared" si="3"/>
        <v>2</v>
      </c>
      <c r="D113" s="7">
        <v>2020</v>
      </c>
      <c r="E113" s="7">
        <v>4</v>
      </c>
      <c r="F113" s="18" t="s">
        <v>88</v>
      </c>
      <c r="G113" s="7">
        <f t="shared" si="4"/>
        <v>2020</v>
      </c>
      <c r="H113" s="7">
        <f t="shared" si="5"/>
        <v>4</v>
      </c>
    </row>
    <row r="114" spans="1:8">
      <c r="A114" s="49">
        <v>43943</v>
      </c>
      <c r="B114" s="18" t="s">
        <v>89</v>
      </c>
      <c r="C114" s="18">
        <f t="shared" si="3"/>
        <v>3</v>
      </c>
      <c r="D114" s="7">
        <v>2020</v>
      </c>
      <c r="E114" s="7">
        <v>4</v>
      </c>
      <c r="F114" s="18" t="s">
        <v>88</v>
      </c>
      <c r="G114" s="7">
        <f t="shared" si="4"/>
        <v>2020</v>
      </c>
      <c r="H114" s="7">
        <f t="shared" si="5"/>
        <v>4</v>
      </c>
    </row>
    <row r="115" spans="1:8">
      <c r="A115" s="49">
        <v>43944</v>
      </c>
      <c r="B115" s="18" t="s">
        <v>90</v>
      </c>
      <c r="C115" s="18">
        <f t="shared" si="3"/>
        <v>4</v>
      </c>
      <c r="D115" s="7">
        <v>2020</v>
      </c>
      <c r="E115" s="7">
        <v>4</v>
      </c>
      <c r="F115" s="18" t="s">
        <v>88</v>
      </c>
      <c r="G115" s="7">
        <f t="shared" si="4"/>
        <v>2020</v>
      </c>
      <c r="H115" s="7">
        <f t="shared" si="5"/>
        <v>4</v>
      </c>
    </row>
    <row r="116" spans="1:8">
      <c r="A116" s="49">
        <v>43945</v>
      </c>
      <c r="B116" s="18" t="s">
        <v>90</v>
      </c>
      <c r="C116" s="18">
        <f t="shared" si="3"/>
        <v>5</v>
      </c>
      <c r="D116" s="7">
        <v>2020</v>
      </c>
      <c r="E116" s="7">
        <v>4</v>
      </c>
      <c r="F116" s="18" t="s">
        <v>88</v>
      </c>
      <c r="G116" s="7">
        <f t="shared" si="4"/>
        <v>2020</v>
      </c>
      <c r="H116" s="7">
        <f t="shared" si="5"/>
        <v>4</v>
      </c>
    </row>
    <row r="117" spans="1:8">
      <c r="A117" s="49">
        <v>43946</v>
      </c>
      <c r="B117" s="18" t="s">
        <v>89</v>
      </c>
      <c r="C117" s="18">
        <f t="shared" si="3"/>
        <v>6</v>
      </c>
      <c r="D117" s="7">
        <v>2020</v>
      </c>
      <c r="E117" s="7">
        <v>4</v>
      </c>
      <c r="F117" s="18" t="s">
        <v>94</v>
      </c>
      <c r="G117" s="7">
        <f t="shared" si="4"/>
        <v>2020</v>
      </c>
      <c r="H117" s="7">
        <f t="shared" si="5"/>
        <v>4</v>
      </c>
    </row>
    <row r="118" spans="1:8">
      <c r="A118" s="49">
        <v>43947</v>
      </c>
      <c r="B118" s="18" t="s">
        <v>89</v>
      </c>
      <c r="C118" s="18">
        <f t="shared" si="3"/>
        <v>7</v>
      </c>
      <c r="D118" s="7">
        <v>2020</v>
      </c>
      <c r="E118" s="7">
        <v>5</v>
      </c>
      <c r="F118" s="18" t="s">
        <v>88</v>
      </c>
      <c r="G118" s="7">
        <f t="shared" si="4"/>
        <v>2020</v>
      </c>
      <c r="H118" s="7">
        <f t="shared" si="5"/>
        <v>4</v>
      </c>
    </row>
    <row r="119" spans="1:8">
      <c r="A119" s="49">
        <v>43948</v>
      </c>
      <c r="B119" s="18" t="s">
        <v>89</v>
      </c>
      <c r="C119" s="18">
        <f t="shared" si="3"/>
        <v>1</v>
      </c>
      <c r="D119" s="7">
        <v>2020</v>
      </c>
      <c r="E119" s="7">
        <v>5</v>
      </c>
      <c r="F119" s="18" t="s">
        <v>88</v>
      </c>
      <c r="G119" s="7">
        <f t="shared" si="4"/>
        <v>2020</v>
      </c>
      <c r="H119" s="7">
        <f t="shared" si="5"/>
        <v>4</v>
      </c>
    </row>
    <row r="120" spans="1:8">
      <c r="A120" s="49">
        <v>43949</v>
      </c>
      <c r="B120" s="18" t="s">
        <v>89</v>
      </c>
      <c r="C120" s="18">
        <f t="shared" si="3"/>
        <v>2</v>
      </c>
      <c r="D120" s="7">
        <v>2020</v>
      </c>
      <c r="E120" s="7">
        <v>5</v>
      </c>
      <c r="F120" s="18" t="s">
        <v>88</v>
      </c>
      <c r="G120" s="7">
        <f t="shared" si="4"/>
        <v>2020</v>
      </c>
      <c r="H120" s="7">
        <f t="shared" si="5"/>
        <v>4</v>
      </c>
    </row>
    <row r="121" spans="1:8">
      <c r="A121" s="49">
        <v>43950</v>
      </c>
      <c r="B121" s="18" t="s">
        <v>89</v>
      </c>
      <c r="C121" s="18">
        <f t="shared" si="3"/>
        <v>3</v>
      </c>
      <c r="D121" s="7">
        <v>2020</v>
      </c>
      <c r="E121" s="7">
        <v>5</v>
      </c>
      <c r="F121" s="18" t="s">
        <v>88</v>
      </c>
      <c r="G121" s="7">
        <f t="shared" si="4"/>
        <v>2020</v>
      </c>
      <c r="H121" s="7">
        <f t="shared" si="5"/>
        <v>4</v>
      </c>
    </row>
    <row r="122" spans="1:8">
      <c r="A122" s="49">
        <v>43951</v>
      </c>
      <c r="B122" s="18" t="s">
        <v>90</v>
      </c>
      <c r="C122" s="18">
        <f t="shared" si="3"/>
        <v>4</v>
      </c>
      <c r="D122" s="7">
        <v>2020</v>
      </c>
      <c r="E122" s="7">
        <v>5</v>
      </c>
      <c r="F122" s="18" t="s">
        <v>88</v>
      </c>
      <c r="G122" s="7">
        <f t="shared" si="4"/>
        <v>2020</v>
      </c>
      <c r="H122" s="7">
        <f t="shared" si="5"/>
        <v>4</v>
      </c>
    </row>
    <row r="123" spans="1:8">
      <c r="A123" s="49">
        <v>43952</v>
      </c>
      <c r="B123" s="18" t="s">
        <v>87</v>
      </c>
      <c r="C123" s="18">
        <f t="shared" si="3"/>
        <v>5</v>
      </c>
      <c r="D123" s="7">
        <v>2020</v>
      </c>
      <c r="E123" s="7">
        <v>5</v>
      </c>
      <c r="F123" s="18" t="s">
        <v>88</v>
      </c>
      <c r="G123" s="7">
        <f t="shared" si="4"/>
        <v>2020</v>
      </c>
      <c r="H123" s="7">
        <f t="shared" si="5"/>
        <v>5</v>
      </c>
    </row>
    <row r="124" spans="1:8">
      <c r="A124" s="49">
        <v>43953</v>
      </c>
      <c r="B124" s="18" t="s">
        <v>90</v>
      </c>
      <c r="C124" s="18">
        <f t="shared" si="3"/>
        <v>6</v>
      </c>
      <c r="D124" s="7">
        <v>2020</v>
      </c>
      <c r="E124" s="7">
        <v>5</v>
      </c>
      <c r="F124" s="18" t="s">
        <v>88</v>
      </c>
      <c r="G124" s="7">
        <f t="shared" si="4"/>
        <v>2020</v>
      </c>
      <c r="H124" s="7">
        <f t="shared" si="5"/>
        <v>5</v>
      </c>
    </row>
    <row r="125" spans="1:8">
      <c r="A125" s="49">
        <v>43954</v>
      </c>
      <c r="B125" s="18" t="s">
        <v>89</v>
      </c>
      <c r="C125" s="18">
        <f t="shared" si="3"/>
        <v>7</v>
      </c>
      <c r="D125" s="7">
        <v>2020</v>
      </c>
      <c r="E125" s="7">
        <v>5</v>
      </c>
      <c r="F125" s="18" t="s">
        <v>88</v>
      </c>
      <c r="G125" s="7">
        <f t="shared" si="4"/>
        <v>2020</v>
      </c>
      <c r="H125" s="7">
        <f t="shared" si="5"/>
        <v>5</v>
      </c>
    </row>
    <row r="126" spans="1:8">
      <c r="A126" s="49">
        <v>43955</v>
      </c>
      <c r="B126" s="18" t="s">
        <v>89</v>
      </c>
      <c r="C126" s="18">
        <f t="shared" si="3"/>
        <v>1</v>
      </c>
      <c r="D126" s="7">
        <v>2020</v>
      </c>
      <c r="E126" s="7">
        <v>5</v>
      </c>
      <c r="F126" s="18" t="s">
        <v>88</v>
      </c>
      <c r="G126" s="7">
        <f t="shared" si="4"/>
        <v>2020</v>
      </c>
      <c r="H126" s="7">
        <f t="shared" si="5"/>
        <v>5</v>
      </c>
    </row>
    <row r="127" spans="1:8">
      <c r="A127" s="49">
        <v>43956</v>
      </c>
      <c r="B127" s="18" t="s">
        <v>89</v>
      </c>
      <c r="C127" s="18">
        <f t="shared" si="3"/>
        <v>2</v>
      </c>
      <c r="D127" s="7">
        <v>2020</v>
      </c>
      <c r="E127" s="7">
        <v>5</v>
      </c>
      <c r="F127" s="18" t="s">
        <v>88</v>
      </c>
      <c r="G127" s="7">
        <f t="shared" si="4"/>
        <v>2020</v>
      </c>
      <c r="H127" s="7">
        <f t="shared" si="5"/>
        <v>5</v>
      </c>
    </row>
    <row r="128" spans="1:8">
      <c r="A128" s="49">
        <v>43957</v>
      </c>
      <c r="B128" s="18" t="s">
        <v>89</v>
      </c>
      <c r="C128" s="18">
        <f t="shared" si="3"/>
        <v>3</v>
      </c>
      <c r="D128" s="7">
        <v>2020</v>
      </c>
      <c r="E128" s="7">
        <v>5</v>
      </c>
      <c r="F128" s="18" t="s">
        <v>88</v>
      </c>
      <c r="G128" s="7">
        <f t="shared" si="4"/>
        <v>2020</v>
      </c>
      <c r="H128" s="7">
        <f t="shared" si="5"/>
        <v>5</v>
      </c>
    </row>
    <row r="129" spans="1:8">
      <c r="A129" s="49">
        <v>43958</v>
      </c>
      <c r="B129" s="18" t="s">
        <v>90</v>
      </c>
      <c r="C129" s="18">
        <f t="shared" si="3"/>
        <v>4</v>
      </c>
      <c r="D129" s="7">
        <v>2020</v>
      </c>
      <c r="E129" s="7">
        <v>5</v>
      </c>
      <c r="F129" s="18" t="s">
        <v>88</v>
      </c>
      <c r="G129" s="7">
        <f t="shared" si="4"/>
        <v>2020</v>
      </c>
      <c r="H129" s="7">
        <f t="shared" si="5"/>
        <v>5</v>
      </c>
    </row>
    <row r="130" spans="1:8">
      <c r="A130" s="49">
        <v>43959</v>
      </c>
      <c r="B130" s="18" t="s">
        <v>90</v>
      </c>
      <c r="C130" s="18">
        <f t="shared" ref="C130:C193" si="6">WEEKDAY(A130,2)</f>
        <v>5</v>
      </c>
      <c r="D130" s="7">
        <v>2020</v>
      </c>
      <c r="E130" s="7">
        <v>5</v>
      </c>
      <c r="F130" s="18" t="s">
        <v>88</v>
      </c>
      <c r="G130" s="7">
        <f t="shared" ref="G130:G193" si="7">YEAR(A130)</f>
        <v>2020</v>
      </c>
      <c r="H130" s="7">
        <f t="shared" ref="H130:H193" si="8">MONTH(A130)</f>
        <v>5</v>
      </c>
    </row>
    <row r="131" spans="1:8">
      <c r="A131" s="49">
        <v>43960</v>
      </c>
      <c r="B131" s="18" t="s">
        <v>89</v>
      </c>
      <c r="C131" s="18">
        <f t="shared" si="6"/>
        <v>6</v>
      </c>
      <c r="D131" s="7">
        <v>2020</v>
      </c>
      <c r="E131" s="7">
        <v>5</v>
      </c>
      <c r="F131" s="18" t="s">
        <v>88</v>
      </c>
      <c r="G131" s="7">
        <f t="shared" si="7"/>
        <v>2020</v>
      </c>
      <c r="H131" s="7">
        <f t="shared" si="8"/>
        <v>5</v>
      </c>
    </row>
    <row r="132" spans="1:8">
      <c r="A132" s="49">
        <v>43961</v>
      </c>
      <c r="B132" s="18" t="s">
        <v>89</v>
      </c>
      <c r="C132" s="18">
        <f t="shared" si="6"/>
        <v>7</v>
      </c>
      <c r="D132" s="7">
        <v>2020</v>
      </c>
      <c r="E132" s="7">
        <v>5</v>
      </c>
      <c r="F132" s="18" t="s">
        <v>88</v>
      </c>
      <c r="G132" s="7">
        <f t="shared" si="7"/>
        <v>2020</v>
      </c>
      <c r="H132" s="7">
        <f t="shared" si="8"/>
        <v>5</v>
      </c>
    </row>
    <row r="133" spans="1:8">
      <c r="A133" s="49">
        <v>43962</v>
      </c>
      <c r="B133" s="18" t="s">
        <v>89</v>
      </c>
      <c r="C133" s="18">
        <f t="shared" si="6"/>
        <v>1</v>
      </c>
      <c r="D133" s="7">
        <v>2020</v>
      </c>
      <c r="E133" s="7">
        <v>5</v>
      </c>
      <c r="F133" s="18" t="s">
        <v>88</v>
      </c>
      <c r="G133" s="7">
        <f t="shared" si="7"/>
        <v>2020</v>
      </c>
      <c r="H133" s="7">
        <f t="shared" si="8"/>
        <v>5</v>
      </c>
    </row>
    <row r="134" spans="1:8">
      <c r="A134" s="49">
        <v>43963</v>
      </c>
      <c r="B134" s="18" t="s">
        <v>89</v>
      </c>
      <c r="C134" s="18">
        <f t="shared" si="6"/>
        <v>2</v>
      </c>
      <c r="D134" s="7">
        <v>2020</v>
      </c>
      <c r="E134" s="7">
        <v>5</v>
      </c>
      <c r="F134" s="18" t="s">
        <v>88</v>
      </c>
      <c r="G134" s="7">
        <f t="shared" si="7"/>
        <v>2020</v>
      </c>
      <c r="H134" s="7">
        <f t="shared" si="8"/>
        <v>5</v>
      </c>
    </row>
    <row r="135" spans="1:8">
      <c r="A135" s="49">
        <v>43964</v>
      </c>
      <c r="B135" s="18" t="s">
        <v>89</v>
      </c>
      <c r="C135" s="18">
        <f t="shared" si="6"/>
        <v>3</v>
      </c>
      <c r="D135" s="7">
        <v>2020</v>
      </c>
      <c r="E135" s="7">
        <v>5</v>
      </c>
      <c r="F135" s="18" t="s">
        <v>88</v>
      </c>
      <c r="G135" s="7">
        <f t="shared" si="7"/>
        <v>2020</v>
      </c>
      <c r="H135" s="7">
        <f t="shared" si="8"/>
        <v>5</v>
      </c>
    </row>
    <row r="136" spans="1:8">
      <c r="A136" s="49">
        <v>43965</v>
      </c>
      <c r="B136" s="18" t="s">
        <v>90</v>
      </c>
      <c r="C136" s="18">
        <f t="shared" si="6"/>
        <v>4</v>
      </c>
      <c r="D136" s="7">
        <v>2020</v>
      </c>
      <c r="E136" s="7">
        <v>5</v>
      </c>
      <c r="F136" s="18" t="s">
        <v>88</v>
      </c>
      <c r="G136" s="7">
        <f t="shared" si="7"/>
        <v>2020</v>
      </c>
      <c r="H136" s="7">
        <f t="shared" si="8"/>
        <v>5</v>
      </c>
    </row>
    <row r="137" spans="1:8">
      <c r="A137" s="49">
        <v>43966</v>
      </c>
      <c r="B137" s="18" t="s">
        <v>90</v>
      </c>
      <c r="C137" s="18">
        <f t="shared" si="6"/>
        <v>5</v>
      </c>
      <c r="D137" s="7">
        <v>2020</v>
      </c>
      <c r="E137" s="7">
        <v>5</v>
      </c>
      <c r="F137" s="18" t="s">
        <v>88</v>
      </c>
      <c r="G137" s="7">
        <f t="shared" si="7"/>
        <v>2020</v>
      </c>
      <c r="H137" s="7">
        <f t="shared" si="8"/>
        <v>5</v>
      </c>
    </row>
    <row r="138" spans="1:8">
      <c r="A138" s="49">
        <v>43967</v>
      </c>
      <c r="B138" s="18" t="s">
        <v>89</v>
      </c>
      <c r="C138" s="18">
        <f t="shared" si="6"/>
        <v>6</v>
      </c>
      <c r="D138" s="7">
        <v>2020</v>
      </c>
      <c r="E138" s="7">
        <v>5</v>
      </c>
      <c r="F138" s="18" t="s">
        <v>88</v>
      </c>
      <c r="G138" s="7">
        <f t="shared" si="7"/>
        <v>2020</v>
      </c>
      <c r="H138" s="7">
        <f t="shared" si="8"/>
        <v>5</v>
      </c>
    </row>
    <row r="139" spans="1:8">
      <c r="A139" s="49">
        <v>43968</v>
      </c>
      <c r="B139" s="18" t="s">
        <v>89</v>
      </c>
      <c r="C139" s="18">
        <f t="shared" si="6"/>
        <v>7</v>
      </c>
      <c r="D139" s="7">
        <v>2020</v>
      </c>
      <c r="E139" s="7">
        <v>5</v>
      </c>
      <c r="F139" s="18" t="s">
        <v>88</v>
      </c>
      <c r="G139" s="7">
        <f t="shared" si="7"/>
        <v>2020</v>
      </c>
      <c r="H139" s="7">
        <f t="shared" si="8"/>
        <v>5</v>
      </c>
    </row>
    <row r="140" spans="1:8">
      <c r="A140" s="49">
        <v>43969</v>
      </c>
      <c r="B140" s="18" t="s">
        <v>89</v>
      </c>
      <c r="C140" s="18">
        <f t="shared" si="6"/>
        <v>1</v>
      </c>
      <c r="D140" s="7">
        <v>2020</v>
      </c>
      <c r="E140" s="7">
        <v>5</v>
      </c>
      <c r="F140" s="18" t="s">
        <v>88</v>
      </c>
      <c r="G140" s="7">
        <f t="shared" si="7"/>
        <v>2020</v>
      </c>
      <c r="H140" s="7">
        <f t="shared" si="8"/>
        <v>5</v>
      </c>
    </row>
    <row r="141" spans="1:8">
      <c r="A141" s="49">
        <v>43970</v>
      </c>
      <c r="B141" s="18" t="s">
        <v>89</v>
      </c>
      <c r="C141" s="18">
        <f t="shared" si="6"/>
        <v>2</v>
      </c>
      <c r="D141" s="7">
        <v>2020</v>
      </c>
      <c r="E141" s="7">
        <v>5</v>
      </c>
      <c r="F141" s="18" t="s">
        <v>88</v>
      </c>
      <c r="G141" s="7">
        <f t="shared" si="7"/>
        <v>2020</v>
      </c>
      <c r="H141" s="7">
        <f t="shared" si="8"/>
        <v>5</v>
      </c>
    </row>
    <row r="142" spans="1:8">
      <c r="A142" s="49">
        <v>43971</v>
      </c>
      <c r="B142" s="18" t="s">
        <v>89</v>
      </c>
      <c r="C142" s="18">
        <f t="shared" si="6"/>
        <v>3</v>
      </c>
      <c r="D142" s="7">
        <v>2020</v>
      </c>
      <c r="E142" s="7">
        <v>5</v>
      </c>
      <c r="F142" s="18" t="s">
        <v>88</v>
      </c>
      <c r="G142" s="7">
        <f t="shared" si="7"/>
        <v>2020</v>
      </c>
      <c r="H142" s="7">
        <f t="shared" si="8"/>
        <v>5</v>
      </c>
    </row>
    <row r="143" spans="1:8">
      <c r="A143" s="49">
        <v>43972</v>
      </c>
      <c r="B143" s="18" t="s">
        <v>90</v>
      </c>
      <c r="C143" s="18">
        <f t="shared" si="6"/>
        <v>4</v>
      </c>
      <c r="D143" s="7">
        <v>2020</v>
      </c>
      <c r="E143" s="7">
        <v>5</v>
      </c>
      <c r="F143" s="18" t="s">
        <v>88</v>
      </c>
      <c r="G143" s="7">
        <f t="shared" si="7"/>
        <v>2020</v>
      </c>
      <c r="H143" s="7">
        <f t="shared" si="8"/>
        <v>5</v>
      </c>
    </row>
    <row r="144" spans="1:8">
      <c r="A144" s="49">
        <v>43973</v>
      </c>
      <c r="B144" s="18" t="s">
        <v>90</v>
      </c>
      <c r="C144" s="18">
        <f t="shared" si="6"/>
        <v>5</v>
      </c>
      <c r="D144" s="7">
        <v>2020</v>
      </c>
      <c r="E144" s="7">
        <v>5</v>
      </c>
      <c r="F144" s="18" t="s">
        <v>88</v>
      </c>
      <c r="G144" s="7">
        <f t="shared" si="7"/>
        <v>2020</v>
      </c>
      <c r="H144" s="7">
        <f t="shared" si="8"/>
        <v>5</v>
      </c>
    </row>
    <row r="145" spans="1:8">
      <c r="A145" s="49">
        <v>43974</v>
      </c>
      <c r="B145" s="18" t="s">
        <v>89</v>
      </c>
      <c r="C145" s="18">
        <f t="shared" si="6"/>
        <v>6</v>
      </c>
      <c r="D145" s="7">
        <v>2020</v>
      </c>
      <c r="E145" s="7">
        <v>5</v>
      </c>
      <c r="F145" s="18" t="s">
        <v>88</v>
      </c>
      <c r="G145" s="7">
        <f t="shared" si="7"/>
        <v>2020</v>
      </c>
      <c r="H145" s="7">
        <f t="shared" si="8"/>
        <v>5</v>
      </c>
    </row>
    <row r="146" spans="1:8">
      <c r="A146" s="49">
        <v>43975</v>
      </c>
      <c r="B146" s="18" t="s">
        <v>89</v>
      </c>
      <c r="C146" s="18">
        <f t="shared" si="6"/>
        <v>7</v>
      </c>
      <c r="D146" s="7">
        <v>2020</v>
      </c>
      <c r="E146" s="7">
        <v>5</v>
      </c>
      <c r="F146" s="18" t="s">
        <v>88</v>
      </c>
      <c r="G146" s="7">
        <f t="shared" si="7"/>
        <v>2020</v>
      </c>
      <c r="H146" s="7">
        <f t="shared" si="8"/>
        <v>5</v>
      </c>
    </row>
    <row r="147" spans="1:8">
      <c r="A147" s="49">
        <v>43976</v>
      </c>
      <c r="B147" s="18" t="s">
        <v>89</v>
      </c>
      <c r="C147" s="18">
        <f t="shared" si="6"/>
        <v>1</v>
      </c>
      <c r="D147" s="7">
        <v>2020</v>
      </c>
      <c r="E147" s="7">
        <v>5</v>
      </c>
      <c r="F147" s="18" t="s">
        <v>94</v>
      </c>
      <c r="G147" s="7">
        <f t="shared" si="7"/>
        <v>2020</v>
      </c>
      <c r="H147" s="7">
        <f t="shared" si="8"/>
        <v>5</v>
      </c>
    </row>
    <row r="148" spans="1:8">
      <c r="A148" s="49">
        <v>43977</v>
      </c>
      <c r="B148" s="18" t="s">
        <v>89</v>
      </c>
      <c r="C148" s="18">
        <f t="shared" si="6"/>
        <v>2</v>
      </c>
      <c r="D148" s="7">
        <v>2020</v>
      </c>
      <c r="E148" s="7">
        <v>6</v>
      </c>
      <c r="F148" s="18" t="s">
        <v>88</v>
      </c>
      <c r="G148" s="7">
        <f t="shared" si="7"/>
        <v>2020</v>
      </c>
      <c r="H148" s="7">
        <f t="shared" si="8"/>
        <v>5</v>
      </c>
    </row>
    <row r="149" spans="1:8">
      <c r="A149" s="49">
        <v>43978</v>
      </c>
      <c r="B149" s="18" t="s">
        <v>89</v>
      </c>
      <c r="C149" s="18">
        <f t="shared" si="6"/>
        <v>3</v>
      </c>
      <c r="D149" s="7">
        <v>2020</v>
      </c>
      <c r="E149" s="7">
        <v>6</v>
      </c>
      <c r="F149" s="18" t="s">
        <v>88</v>
      </c>
      <c r="G149" s="7">
        <f t="shared" si="7"/>
        <v>2020</v>
      </c>
      <c r="H149" s="7">
        <f t="shared" si="8"/>
        <v>5</v>
      </c>
    </row>
    <row r="150" spans="1:8">
      <c r="A150" s="49">
        <v>43979</v>
      </c>
      <c r="B150" s="18" t="s">
        <v>90</v>
      </c>
      <c r="C150" s="18">
        <f t="shared" si="6"/>
        <v>4</v>
      </c>
      <c r="D150" s="7">
        <v>2020</v>
      </c>
      <c r="E150" s="7">
        <v>6</v>
      </c>
      <c r="F150" s="18" t="s">
        <v>88</v>
      </c>
      <c r="G150" s="7">
        <f t="shared" si="7"/>
        <v>2020</v>
      </c>
      <c r="H150" s="7">
        <f t="shared" si="8"/>
        <v>5</v>
      </c>
    </row>
    <row r="151" spans="1:8">
      <c r="A151" s="49">
        <v>43980</v>
      </c>
      <c r="B151" s="18" t="s">
        <v>90</v>
      </c>
      <c r="C151" s="18">
        <f t="shared" si="6"/>
        <v>5</v>
      </c>
      <c r="D151" s="7">
        <v>2020</v>
      </c>
      <c r="E151" s="7">
        <v>6</v>
      </c>
      <c r="F151" s="18" t="s">
        <v>88</v>
      </c>
      <c r="G151" s="7">
        <f t="shared" si="7"/>
        <v>2020</v>
      </c>
      <c r="H151" s="7">
        <f t="shared" si="8"/>
        <v>5</v>
      </c>
    </row>
    <row r="152" spans="1:8">
      <c r="A152" s="49">
        <v>43981</v>
      </c>
      <c r="B152" s="18" t="s">
        <v>89</v>
      </c>
      <c r="C152" s="18">
        <f t="shared" si="6"/>
        <v>6</v>
      </c>
      <c r="D152" s="7">
        <v>2020</v>
      </c>
      <c r="E152" s="7">
        <v>6</v>
      </c>
      <c r="F152" s="18" t="s">
        <v>88</v>
      </c>
      <c r="G152" s="7">
        <f t="shared" si="7"/>
        <v>2020</v>
      </c>
      <c r="H152" s="7">
        <f t="shared" si="8"/>
        <v>5</v>
      </c>
    </row>
    <row r="153" spans="1:8">
      <c r="A153" s="49">
        <v>43982</v>
      </c>
      <c r="B153" s="18" t="s">
        <v>89</v>
      </c>
      <c r="C153" s="18">
        <f t="shared" si="6"/>
        <v>7</v>
      </c>
      <c r="D153" s="7">
        <v>2020</v>
      </c>
      <c r="E153" s="7">
        <v>6</v>
      </c>
      <c r="F153" s="18" t="s">
        <v>88</v>
      </c>
      <c r="G153" s="7">
        <f t="shared" si="7"/>
        <v>2020</v>
      </c>
      <c r="H153" s="7">
        <f t="shared" si="8"/>
        <v>5</v>
      </c>
    </row>
    <row r="154" spans="1:8">
      <c r="A154" s="49">
        <v>43983</v>
      </c>
      <c r="B154" s="18" t="s">
        <v>89</v>
      </c>
      <c r="C154" s="18">
        <f t="shared" si="6"/>
        <v>1</v>
      </c>
      <c r="D154" s="7">
        <v>2020</v>
      </c>
      <c r="E154" s="7">
        <v>6</v>
      </c>
      <c r="F154" s="18" t="s">
        <v>88</v>
      </c>
      <c r="G154" s="7">
        <f t="shared" si="7"/>
        <v>2020</v>
      </c>
      <c r="H154" s="7">
        <f t="shared" si="8"/>
        <v>6</v>
      </c>
    </row>
    <row r="155" spans="1:8">
      <c r="A155" s="49">
        <v>43984</v>
      </c>
      <c r="B155" s="18" t="s">
        <v>89</v>
      </c>
      <c r="C155" s="18">
        <f t="shared" si="6"/>
        <v>2</v>
      </c>
      <c r="D155" s="7">
        <v>2020</v>
      </c>
      <c r="E155" s="7">
        <v>6</v>
      </c>
      <c r="F155" s="18" t="s">
        <v>88</v>
      </c>
      <c r="G155" s="7">
        <f t="shared" si="7"/>
        <v>2020</v>
      </c>
      <c r="H155" s="7">
        <f t="shared" si="8"/>
        <v>6</v>
      </c>
    </row>
    <row r="156" spans="1:8">
      <c r="A156" s="49">
        <v>43985</v>
      </c>
      <c r="B156" s="18" t="s">
        <v>89</v>
      </c>
      <c r="C156" s="18">
        <f t="shared" si="6"/>
        <v>3</v>
      </c>
      <c r="D156" s="7">
        <v>2020</v>
      </c>
      <c r="E156" s="7">
        <v>6</v>
      </c>
      <c r="F156" s="18" t="s">
        <v>88</v>
      </c>
      <c r="G156" s="7">
        <f t="shared" si="7"/>
        <v>2020</v>
      </c>
      <c r="H156" s="7">
        <f t="shared" si="8"/>
        <v>6</v>
      </c>
    </row>
    <row r="157" spans="1:8">
      <c r="A157" s="49">
        <v>43986</v>
      </c>
      <c r="B157" s="18" t="s">
        <v>90</v>
      </c>
      <c r="C157" s="18">
        <f t="shared" si="6"/>
        <v>4</v>
      </c>
      <c r="D157" s="7">
        <v>2020</v>
      </c>
      <c r="E157" s="7">
        <v>6</v>
      </c>
      <c r="F157" s="18" t="s">
        <v>88</v>
      </c>
      <c r="G157" s="7">
        <f t="shared" si="7"/>
        <v>2020</v>
      </c>
      <c r="H157" s="7">
        <f t="shared" si="8"/>
        <v>6</v>
      </c>
    </row>
    <row r="158" spans="1:8">
      <c r="A158" s="49">
        <v>43987</v>
      </c>
      <c r="B158" s="18" t="s">
        <v>90</v>
      </c>
      <c r="C158" s="18">
        <f t="shared" si="6"/>
        <v>5</v>
      </c>
      <c r="D158" s="7">
        <v>2020</v>
      </c>
      <c r="E158" s="7">
        <v>6</v>
      </c>
      <c r="F158" s="18" t="s">
        <v>88</v>
      </c>
      <c r="G158" s="7">
        <f t="shared" si="7"/>
        <v>2020</v>
      </c>
      <c r="H158" s="7">
        <f t="shared" si="8"/>
        <v>6</v>
      </c>
    </row>
    <row r="159" spans="1:8">
      <c r="A159" s="49">
        <v>43988</v>
      </c>
      <c r="B159" s="18" t="s">
        <v>89</v>
      </c>
      <c r="C159" s="18">
        <f t="shared" si="6"/>
        <v>6</v>
      </c>
      <c r="D159" s="7">
        <v>2020</v>
      </c>
      <c r="E159" s="7">
        <v>6</v>
      </c>
      <c r="F159" s="18" t="s">
        <v>88</v>
      </c>
      <c r="G159" s="7">
        <f t="shared" si="7"/>
        <v>2020</v>
      </c>
      <c r="H159" s="7">
        <f t="shared" si="8"/>
        <v>6</v>
      </c>
    </row>
    <row r="160" spans="1:8">
      <c r="A160" s="49">
        <v>43989</v>
      </c>
      <c r="B160" s="18" t="s">
        <v>89</v>
      </c>
      <c r="C160" s="18">
        <f t="shared" si="6"/>
        <v>7</v>
      </c>
      <c r="D160" s="7">
        <v>2020</v>
      </c>
      <c r="E160" s="7">
        <v>6</v>
      </c>
      <c r="F160" s="18" t="s">
        <v>88</v>
      </c>
      <c r="G160" s="7">
        <f t="shared" si="7"/>
        <v>2020</v>
      </c>
      <c r="H160" s="7">
        <f t="shared" si="8"/>
        <v>6</v>
      </c>
    </row>
    <row r="161" spans="1:8">
      <c r="A161" s="49">
        <v>43990</v>
      </c>
      <c r="B161" s="18" t="s">
        <v>89</v>
      </c>
      <c r="C161" s="18">
        <f t="shared" si="6"/>
        <v>1</v>
      </c>
      <c r="D161" s="7">
        <v>2020</v>
      </c>
      <c r="E161" s="7">
        <v>6</v>
      </c>
      <c r="F161" s="18" t="s">
        <v>88</v>
      </c>
      <c r="G161" s="7">
        <f t="shared" si="7"/>
        <v>2020</v>
      </c>
      <c r="H161" s="7">
        <f t="shared" si="8"/>
        <v>6</v>
      </c>
    </row>
    <row r="162" spans="1:8">
      <c r="A162" s="49">
        <v>43991</v>
      </c>
      <c r="B162" s="18" t="s">
        <v>87</v>
      </c>
      <c r="C162" s="18">
        <f t="shared" si="6"/>
        <v>2</v>
      </c>
      <c r="D162" s="7">
        <v>2020</v>
      </c>
      <c r="E162" s="7">
        <v>6</v>
      </c>
      <c r="F162" s="18" t="s">
        <v>88</v>
      </c>
      <c r="G162" s="7">
        <f t="shared" si="7"/>
        <v>2020</v>
      </c>
      <c r="H162" s="7">
        <f t="shared" si="8"/>
        <v>6</v>
      </c>
    </row>
    <row r="163" spans="1:8">
      <c r="A163" s="49">
        <v>43992</v>
      </c>
      <c r="B163" s="18" t="s">
        <v>90</v>
      </c>
      <c r="C163" s="18">
        <f t="shared" si="6"/>
        <v>3</v>
      </c>
      <c r="D163" s="7">
        <v>2020</v>
      </c>
      <c r="E163" s="7">
        <v>6</v>
      </c>
      <c r="F163" s="18" t="s">
        <v>88</v>
      </c>
      <c r="G163" s="7">
        <f t="shared" si="7"/>
        <v>2020</v>
      </c>
      <c r="H163" s="7">
        <f t="shared" si="8"/>
        <v>6</v>
      </c>
    </row>
    <row r="164" spans="1:8">
      <c r="A164" s="49">
        <v>43993</v>
      </c>
      <c r="B164" s="18" t="s">
        <v>90</v>
      </c>
      <c r="C164" s="18">
        <f t="shared" si="6"/>
        <v>4</v>
      </c>
      <c r="D164" s="7">
        <v>2020</v>
      </c>
      <c r="E164" s="7">
        <v>6</v>
      </c>
      <c r="F164" s="18" t="s">
        <v>88</v>
      </c>
      <c r="G164" s="7">
        <f t="shared" si="7"/>
        <v>2020</v>
      </c>
      <c r="H164" s="7">
        <f t="shared" si="8"/>
        <v>6</v>
      </c>
    </row>
    <row r="165" spans="1:8">
      <c r="A165" s="49">
        <v>43994</v>
      </c>
      <c r="B165" s="18" t="s">
        <v>89</v>
      </c>
      <c r="C165" s="18">
        <f t="shared" si="6"/>
        <v>5</v>
      </c>
      <c r="D165" s="7">
        <v>2020</v>
      </c>
      <c r="E165" s="7">
        <v>6</v>
      </c>
      <c r="F165" s="18" t="s">
        <v>88</v>
      </c>
      <c r="G165" s="7">
        <f t="shared" si="7"/>
        <v>2020</v>
      </c>
      <c r="H165" s="7">
        <f t="shared" si="8"/>
        <v>6</v>
      </c>
    </row>
    <row r="166" spans="1:8">
      <c r="A166" s="49">
        <v>43995</v>
      </c>
      <c r="B166" s="18" t="s">
        <v>89</v>
      </c>
      <c r="C166" s="18">
        <f t="shared" si="6"/>
        <v>6</v>
      </c>
      <c r="D166" s="7">
        <v>2020</v>
      </c>
      <c r="E166" s="7">
        <v>6</v>
      </c>
      <c r="F166" s="18" t="s">
        <v>88</v>
      </c>
      <c r="G166" s="7">
        <f t="shared" si="7"/>
        <v>2020</v>
      </c>
      <c r="H166" s="7">
        <f t="shared" si="8"/>
        <v>6</v>
      </c>
    </row>
    <row r="167" spans="1:8">
      <c r="A167" s="49">
        <v>43996</v>
      </c>
      <c r="B167" s="18" t="s">
        <v>89</v>
      </c>
      <c r="C167" s="18">
        <f t="shared" si="6"/>
        <v>7</v>
      </c>
      <c r="D167" s="7">
        <v>2020</v>
      </c>
      <c r="E167" s="7">
        <v>6</v>
      </c>
      <c r="F167" s="18" t="s">
        <v>88</v>
      </c>
      <c r="G167" s="7">
        <f t="shared" si="7"/>
        <v>2020</v>
      </c>
      <c r="H167" s="7">
        <f t="shared" si="8"/>
        <v>6</v>
      </c>
    </row>
    <row r="168" spans="1:8">
      <c r="A168" s="49">
        <v>43997</v>
      </c>
      <c r="B168" s="18" t="s">
        <v>89</v>
      </c>
      <c r="C168" s="18">
        <f t="shared" si="6"/>
        <v>1</v>
      </c>
      <c r="D168" s="7">
        <v>2020</v>
      </c>
      <c r="E168" s="7">
        <v>6</v>
      </c>
      <c r="F168" s="18" t="s">
        <v>88</v>
      </c>
      <c r="G168" s="7">
        <f t="shared" si="7"/>
        <v>2020</v>
      </c>
      <c r="H168" s="7">
        <f t="shared" si="8"/>
        <v>6</v>
      </c>
    </row>
    <row r="169" spans="1:8">
      <c r="A169" s="49">
        <v>43998</v>
      </c>
      <c r="B169" s="18" t="s">
        <v>89</v>
      </c>
      <c r="C169" s="18">
        <f t="shared" si="6"/>
        <v>2</v>
      </c>
      <c r="D169" s="7">
        <v>2020</v>
      </c>
      <c r="E169" s="7">
        <v>6</v>
      </c>
      <c r="F169" s="18" t="s">
        <v>88</v>
      </c>
      <c r="G169" s="7">
        <f t="shared" si="7"/>
        <v>2020</v>
      </c>
      <c r="H169" s="7">
        <f t="shared" si="8"/>
        <v>6</v>
      </c>
    </row>
    <row r="170" spans="1:8">
      <c r="A170" s="49">
        <v>43999</v>
      </c>
      <c r="B170" s="18" t="s">
        <v>89</v>
      </c>
      <c r="C170" s="18">
        <f t="shared" si="6"/>
        <v>3</v>
      </c>
      <c r="D170" s="7">
        <v>2020</v>
      </c>
      <c r="E170" s="7">
        <v>6</v>
      </c>
      <c r="F170" s="18" t="s">
        <v>88</v>
      </c>
      <c r="G170" s="7">
        <f t="shared" si="7"/>
        <v>2020</v>
      </c>
      <c r="H170" s="7">
        <f t="shared" si="8"/>
        <v>6</v>
      </c>
    </row>
    <row r="171" spans="1:8">
      <c r="A171" s="49">
        <v>44000</v>
      </c>
      <c r="B171" s="18" t="s">
        <v>90</v>
      </c>
      <c r="C171" s="18">
        <f t="shared" si="6"/>
        <v>4</v>
      </c>
      <c r="D171" s="7">
        <v>2020</v>
      </c>
      <c r="E171" s="7">
        <v>6</v>
      </c>
      <c r="F171" s="18" t="s">
        <v>88</v>
      </c>
      <c r="G171" s="7">
        <f t="shared" si="7"/>
        <v>2020</v>
      </c>
      <c r="H171" s="7">
        <f t="shared" si="8"/>
        <v>6</v>
      </c>
    </row>
    <row r="172" spans="1:8">
      <c r="A172" s="49">
        <v>44001</v>
      </c>
      <c r="B172" s="18" t="s">
        <v>90</v>
      </c>
      <c r="C172" s="18">
        <f t="shared" si="6"/>
        <v>5</v>
      </c>
      <c r="D172" s="7">
        <v>2020</v>
      </c>
      <c r="E172" s="7">
        <v>6</v>
      </c>
      <c r="F172" s="18" t="s">
        <v>88</v>
      </c>
      <c r="G172" s="7">
        <f t="shared" si="7"/>
        <v>2020</v>
      </c>
      <c r="H172" s="7">
        <f t="shared" si="8"/>
        <v>6</v>
      </c>
    </row>
    <row r="173" spans="1:8">
      <c r="A173" s="49">
        <v>44002</v>
      </c>
      <c r="B173" s="18" t="s">
        <v>89</v>
      </c>
      <c r="C173" s="18">
        <f t="shared" si="6"/>
        <v>6</v>
      </c>
      <c r="D173" s="7">
        <v>2020</v>
      </c>
      <c r="E173" s="7">
        <v>6</v>
      </c>
      <c r="F173" s="18" t="s">
        <v>88</v>
      </c>
      <c r="G173" s="7">
        <f t="shared" si="7"/>
        <v>2020</v>
      </c>
      <c r="H173" s="7">
        <f t="shared" si="8"/>
        <v>6</v>
      </c>
    </row>
    <row r="174" spans="1:8">
      <c r="A174" s="49">
        <v>44003</v>
      </c>
      <c r="B174" s="18" t="s">
        <v>89</v>
      </c>
      <c r="C174" s="18">
        <f t="shared" si="6"/>
        <v>7</v>
      </c>
      <c r="D174" s="7">
        <v>2020</v>
      </c>
      <c r="E174" s="7">
        <v>6</v>
      </c>
      <c r="F174" s="18" t="s">
        <v>88</v>
      </c>
      <c r="G174" s="7">
        <f t="shared" si="7"/>
        <v>2020</v>
      </c>
      <c r="H174" s="7">
        <f t="shared" si="8"/>
        <v>6</v>
      </c>
    </row>
    <row r="175" spans="1:8">
      <c r="A175" s="49">
        <v>44004</v>
      </c>
      <c r="B175" s="18" t="s">
        <v>89</v>
      </c>
      <c r="C175" s="18">
        <f t="shared" si="6"/>
        <v>1</v>
      </c>
      <c r="D175" s="7">
        <v>2020</v>
      </c>
      <c r="E175" s="7">
        <v>6</v>
      </c>
      <c r="F175" s="18" t="s">
        <v>88</v>
      </c>
      <c r="G175" s="7">
        <f t="shared" si="7"/>
        <v>2020</v>
      </c>
      <c r="H175" s="7">
        <f t="shared" si="8"/>
        <v>6</v>
      </c>
    </row>
    <row r="176" spans="1:8">
      <c r="A176" s="49">
        <v>44005</v>
      </c>
      <c r="B176" s="18" t="s">
        <v>89</v>
      </c>
      <c r="C176" s="18">
        <f t="shared" si="6"/>
        <v>2</v>
      </c>
      <c r="D176" s="7">
        <v>2020</v>
      </c>
      <c r="E176" s="7">
        <v>6</v>
      </c>
      <c r="F176" s="18" t="s">
        <v>88</v>
      </c>
      <c r="G176" s="7">
        <f t="shared" si="7"/>
        <v>2020</v>
      </c>
      <c r="H176" s="7">
        <f t="shared" si="8"/>
        <v>6</v>
      </c>
    </row>
    <row r="177" spans="1:8">
      <c r="A177" s="49">
        <v>44006</v>
      </c>
      <c r="B177" s="18" t="s">
        <v>89</v>
      </c>
      <c r="C177" s="18">
        <f t="shared" si="6"/>
        <v>3</v>
      </c>
      <c r="D177" s="7">
        <v>2020</v>
      </c>
      <c r="E177" s="7">
        <v>6</v>
      </c>
      <c r="F177" s="18" t="s">
        <v>94</v>
      </c>
      <c r="G177" s="7">
        <f t="shared" si="7"/>
        <v>2020</v>
      </c>
      <c r="H177" s="7">
        <f t="shared" si="8"/>
        <v>6</v>
      </c>
    </row>
    <row r="178" spans="1:8">
      <c r="A178" s="49">
        <v>44007</v>
      </c>
      <c r="B178" s="18" t="s">
        <v>90</v>
      </c>
      <c r="C178" s="18">
        <f t="shared" si="6"/>
        <v>4</v>
      </c>
      <c r="D178" s="7">
        <v>2020</v>
      </c>
      <c r="E178" s="7">
        <v>7</v>
      </c>
      <c r="F178" s="18" t="s">
        <v>88</v>
      </c>
      <c r="G178" s="7">
        <f t="shared" si="7"/>
        <v>2020</v>
      </c>
      <c r="H178" s="7">
        <f t="shared" si="8"/>
        <v>6</v>
      </c>
    </row>
    <row r="179" spans="1:8">
      <c r="A179" s="49">
        <v>44008</v>
      </c>
      <c r="B179" s="18" t="s">
        <v>90</v>
      </c>
      <c r="C179" s="18">
        <f t="shared" si="6"/>
        <v>5</v>
      </c>
      <c r="D179" s="7">
        <v>2020</v>
      </c>
      <c r="E179" s="7">
        <v>7</v>
      </c>
      <c r="F179" s="18" t="s">
        <v>88</v>
      </c>
      <c r="G179" s="7">
        <f t="shared" si="7"/>
        <v>2020</v>
      </c>
      <c r="H179" s="7">
        <f t="shared" si="8"/>
        <v>6</v>
      </c>
    </row>
    <row r="180" spans="1:8">
      <c r="A180" s="49">
        <v>44009</v>
      </c>
      <c r="B180" s="18" t="s">
        <v>89</v>
      </c>
      <c r="C180" s="18">
        <f t="shared" si="6"/>
        <v>6</v>
      </c>
      <c r="D180" s="7">
        <v>2020</v>
      </c>
      <c r="E180" s="7">
        <v>7</v>
      </c>
      <c r="F180" s="18" t="s">
        <v>88</v>
      </c>
      <c r="G180" s="7">
        <f t="shared" si="7"/>
        <v>2020</v>
      </c>
      <c r="H180" s="7">
        <f t="shared" si="8"/>
        <v>6</v>
      </c>
    </row>
    <row r="181" spans="1:8">
      <c r="A181" s="49">
        <v>44010</v>
      </c>
      <c r="B181" s="18" t="s">
        <v>89</v>
      </c>
      <c r="C181" s="18">
        <f t="shared" si="6"/>
        <v>7</v>
      </c>
      <c r="D181" s="7">
        <v>2020</v>
      </c>
      <c r="E181" s="7">
        <v>7</v>
      </c>
      <c r="F181" s="18" t="s">
        <v>88</v>
      </c>
      <c r="G181" s="7">
        <f t="shared" si="7"/>
        <v>2020</v>
      </c>
      <c r="H181" s="7">
        <f t="shared" si="8"/>
        <v>6</v>
      </c>
    </row>
    <row r="182" spans="1:8">
      <c r="A182" s="49">
        <v>44011</v>
      </c>
      <c r="B182" s="18" t="s">
        <v>89</v>
      </c>
      <c r="C182" s="18">
        <f t="shared" si="6"/>
        <v>1</v>
      </c>
      <c r="D182" s="7">
        <v>2020</v>
      </c>
      <c r="E182" s="7">
        <v>7</v>
      </c>
      <c r="F182" s="18" t="s">
        <v>88</v>
      </c>
      <c r="G182" s="7">
        <f t="shared" si="7"/>
        <v>2020</v>
      </c>
      <c r="H182" s="7">
        <f t="shared" si="8"/>
        <v>6</v>
      </c>
    </row>
    <row r="183" spans="1:8">
      <c r="A183" s="49">
        <v>44012</v>
      </c>
      <c r="B183" s="18" t="s">
        <v>89</v>
      </c>
      <c r="C183" s="18">
        <f t="shared" si="6"/>
        <v>2</v>
      </c>
      <c r="D183" s="7">
        <v>2020</v>
      </c>
      <c r="E183" s="7">
        <v>7</v>
      </c>
      <c r="F183" s="18" t="s">
        <v>88</v>
      </c>
      <c r="G183" s="7">
        <f t="shared" si="7"/>
        <v>2020</v>
      </c>
      <c r="H183" s="7">
        <f t="shared" si="8"/>
        <v>6</v>
      </c>
    </row>
    <row r="184" spans="1:8">
      <c r="A184" s="49">
        <v>44013</v>
      </c>
      <c r="B184" s="18" t="s">
        <v>89</v>
      </c>
      <c r="C184" s="18">
        <f t="shared" si="6"/>
        <v>3</v>
      </c>
      <c r="D184" s="7">
        <v>2020</v>
      </c>
      <c r="E184" s="7">
        <v>7</v>
      </c>
      <c r="F184" s="18" t="s">
        <v>88</v>
      </c>
      <c r="G184" s="7">
        <f t="shared" si="7"/>
        <v>2020</v>
      </c>
      <c r="H184" s="7">
        <f t="shared" si="8"/>
        <v>7</v>
      </c>
    </row>
    <row r="185" spans="1:8">
      <c r="A185" s="49">
        <v>44014</v>
      </c>
      <c r="B185" s="18" t="s">
        <v>90</v>
      </c>
      <c r="C185" s="18">
        <f t="shared" si="6"/>
        <v>4</v>
      </c>
      <c r="D185" s="7">
        <v>2020</v>
      </c>
      <c r="E185" s="7">
        <v>7</v>
      </c>
      <c r="F185" s="18" t="s">
        <v>88</v>
      </c>
      <c r="G185" s="7">
        <f t="shared" si="7"/>
        <v>2020</v>
      </c>
      <c r="H185" s="7">
        <f t="shared" si="8"/>
        <v>7</v>
      </c>
    </row>
    <row r="186" spans="1:8">
      <c r="A186" s="49">
        <v>44015</v>
      </c>
      <c r="B186" s="18" t="s">
        <v>90</v>
      </c>
      <c r="C186" s="18">
        <f t="shared" si="6"/>
        <v>5</v>
      </c>
      <c r="D186" s="7">
        <v>2020</v>
      </c>
      <c r="E186" s="7">
        <v>7</v>
      </c>
      <c r="F186" s="18" t="s">
        <v>88</v>
      </c>
      <c r="G186" s="7">
        <f t="shared" si="7"/>
        <v>2020</v>
      </c>
      <c r="H186" s="7">
        <f t="shared" si="8"/>
        <v>7</v>
      </c>
    </row>
    <row r="187" spans="1:8">
      <c r="A187" s="49">
        <v>44016</v>
      </c>
      <c r="B187" s="18" t="s">
        <v>89</v>
      </c>
      <c r="C187" s="18">
        <f t="shared" si="6"/>
        <v>6</v>
      </c>
      <c r="D187" s="7">
        <v>2020</v>
      </c>
      <c r="E187" s="7">
        <v>7</v>
      </c>
      <c r="F187" s="18" t="s">
        <v>88</v>
      </c>
      <c r="G187" s="7">
        <f t="shared" si="7"/>
        <v>2020</v>
      </c>
      <c r="H187" s="7">
        <f t="shared" si="8"/>
        <v>7</v>
      </c>
    </row>
    <row r="188" spans="1:8">
      <c r="A188" s="49">
        <v>44017</v>
      </c>
      <c r="B188" s="18" t="s">
        <v>89</v>
      </c>
      <c r="C188" s="18">
        <f t="shared" si="6"/>
        <v>7</v>
      </c>
      <c r="D188" s="7">
        <v>2020</v>
      </c>
      <c r="E188" s="7">
        <v>7</v>
      </c>
      <c r="F188" s="18" t="s">
        <v>88</v>
      </c>
      <c r="G188" s="7">
        <f t="shared" si="7"/>
        <v>2020</v>
      </c>
      <c r="H188" s="7">
        <f t="shared" si="8"/>
        <v>7</v>
      </c>
    </row>
    <row r="189" spans="1:8">
      <c r="A189" s="49">
        <v>44018</v>
      </c>
      <c r="B189" s="18" t="s">
        <v>89</v>
      </c>
      <c r="C189" s="18">
        <f t="shared" si="6"/>
        <v>1</v>
      </c>
      <c r="D189" s="7">
        <v>2020</v>
      </c>
      <c r="E189" s="7">
        <v>7</v>
      </c>
      <c r="F189" s="18" t="s">
        <v>88</v>
      </c>
      <c r="G189" s="7">
        <f t="shared" si="7"/>
        <v>2020</v>
      </c>
      <c r="H189" s="7">
        <f t="shared" si="8"/>
        <v>7</v>
      </c>
    </row>
    <row r="190" spans="1:8">
      <c r="A190" s="49">
        <v>44019</v>
      </c>
      <c r="B190" s="18" t="s">
        <v>89</v>
      </c>
      <c r="C190" s="18">
        <f t="shared" si="6"/>
        <v>2</v>
      </c>
      <c r="D190" s="7">
        <v>2020</v>
      </c>
      <c r="E190" s="7">
        <v>7</v>
      </c>
      <c r="F190" s="18" t="s">
        <v>88</v>
      </c>
      <c r="G190" s="7">
        <f t="shared" si="7"/>
        <v>2020</v>
      </c>
      <c r="H190" s="7">
        <f t="shared" si="8"/>
        <v>7</v>
      </c>
    </row>
    <row r="191" spans="1:8">
      <c r="A191" s="49">
        <v>44020</v>
      </c>
      <c r="B191" s="18" t="s">
        <v>89</v>
      </c>
      <c r="C191" s="18">
        <f t="shared" si="6"/>
        <v>3</v>
      </c>
      <c r="D191" s="7">
        <v>2020</v>
      </c>
      <c r="E191" s="7">
        <v>7</v>
      </c>
      <c r="F191" s="18" t="s">
        <v>88</v>
      </c>
      <c r="G191" s="7">
        <f t="shared" si="7"/>
        <v>2020</v>
      </c>
      <c r="H191" s="7">
        <f t="shared" si="8"/>
        <v>7</v>
      </c>
    </row>
    <row r="192" spans="1:8">
      <c r="A192" s="49">
        <v>44021</v>
      </c>
      <c r="B192" s="18" t="s">
        <v>90</v>
      </c>
      <c r="C192" s="18">
        <f t="shared" si="6"/>
        <v>4</v>
      </c>
      <c r="D192" s="7">
        <v>2020</v>
      </c>
      <c r="E192" s="7">
        <v>7</v>
      </c>
      <c r="F192" s="18" t="s">
        <v>88</v>
      </c>
      <c r="G192" s="7">
        <f t="shared" si="7"/>
        <v>2020</v>
      </c>
      <c r="H192" s="7">
        <f t="shared" si="8"/>
        <v>7</v>
      </c>
    </row>
    <row r="193" spans="1:8">
      <c r="A193" s="49">
        <v>44022</v>
      </c>
      <c r="B193" s="18" t="s">
        <v>90</v>
      </c>
      <c r="C193" s="18">
        <f t="shared" si="6"/>
        <v>5</v>
      </c>
      <c r="D193" s="7">
        <v>2020</v>
      </c>
      <c r="E193" s="7">
        <v>7</v>
      </c>
      <c r="F193" s="18" t="s">
        <v>88</v>
      </c>
      <c r="G193" s="7">
        <f t="shared" si="7"/>
        <v>2020</v>
      </c>
      <c r="H193" s="7">
        <f t="shared" si="8"/>
        <v>7</v>
      </c>
    </row>
    <row r="194" spans="1:8">
      <c r="A194" s="49">
        <v>44023</v>
      </c>
      <c r="B194" s="18" t="s">
        <v>89</v>
      </c>
      <c r="C194" s="18">
        <f t="shared" ref="C194:C257" si="9">WEEKDAY(A194,2)</f>
        <v>6</v>
      </c>
      <c r="D194" s="7">
        <v>2020</v>
      </c>
      <c r="E194" s="7">
        <v>7</v>
      </c>
      <c r="F194" s="18" t="s">
        <v>88</v>
      </c>
      <c r="G194" s="7">
        <f t="shared" ref="G194:G257" si="10">YEAR(A194)</f>
        <v>2020</v>
      </c>
      <c r="H194" s="7">
        <f t="shared" ref="H194:H257" si="11">MONTH(A194)</f>
        <v>7</v>
      </c>
    </row>
    <row r="195" spans="1:8">
      <c r="A195" s="49">
        <v>44024</v>
      </c>
      <c r="B195" s="18" t="s">
        <v>89</v>
      </c>
      <c r="C195" s="18">
        <f t="shared" si="9"/>
        <v>7</v>
      </c>
      <c r="D195" s="7">
        <v>2020</v>
      </c>
      <c r="E195" s="7">
        <v>7</v>
      </c>
      <c r="F195" s="18" t="s">
        <v>88</v>
      </c>
      <c r="G195" s="7">
        <f t="shared" si="10"/>
        <v>2020</v>
      </c>
      <c r="H195" s="7">
        <f t="shared" si="11"/>
        <v>7</v>
      </c>
    </row>
    <row r="196" spans="1:8">
      <c r="A196" s="49">
        <v>44025</v>
      </c>
      <c r="B196" s="18" t="s">
        <v>89</v>
      </c>
      <c r="C196" s="18">
        <f t="shared" si="9"/>
        <v>1</v>
      </c>
      <c r="D196" s="7">
        <v>2020</v>
      </c>
      <c r="E196" s="7">
        <v>7</v>
      </c>
      <c r="F196" s="18" t="s">
        <v>88</v>
      </c>
      <c r="G196" s="7">
        <f t="shared" si="10"/>
        <v>2020</v>
      </c>
      <c r="H196" s="7">
        <f t="shared" si="11"/>
        <v>7</v>
      </c>
    </row>
    <row r="197" spans="1:8">
      <c r="A197" s="49">
        <v>44026</v>
      </c>
      <c r="B197" s="18" t="s">
        <v>89</v>
      </c>
      <c r="C197" s="18">
        <f t="shared" si="9"/>
        <v>2</v>
      </c>
      <c r="D197" s="7">
        <v>2020</v>
      </c>
      <c r="E197" s="7">
        <v>7</v>
      </c>
      <c r="F197" s="18" t="s">
        <v>88</v>
      </c>
      <c r="G197" s="7">
        <f t="shared" si="10"/>
        <v>2020</v>
      </c>
      <c r="H197" s="7">
        <f t="shared" si="11"/>
        <v>7</v>
      </c>
    </row>
    <row r="198" spans="1:8">
      <c r="A198" s="49">
        <v>44027</v>
      </c>
      <c r="B198" s="18" t="s">
        <v>89</v>
      </c>
      <c r="C198" s="18">
        <f t="shared" si="9"/>
        <v>3</v>
      </c>
      <c r="D198" s="7">
        <v>2020</v>
      </c>
      <c r="E198" s="7">
        <v>7</v>
      </c>
      <c r="F198" s="18" t="s">
        <v>88</v>
      </c>
      <c r="G198" s="7">
        <f t="shared" si="10"/>
        <v>2020</v>
      </c>
      <c r="H198" s="7">
        <f t="shared" si="11"/>
        <v>7</v>
      </c>
    </row>
    <row r="199" spans="1:8">
      <c r="A199" s="49">
        <v>44028</v>
      </c>
      <c r="B199" s="18" t="s">
        <v>90</v>
      </c>
      <c r="C199" s="18">
        <f t="shared" si="9"/>
        <v>4</v>
      </c>
      <c r="D199" s="7">
        <v>2020</v>
      </c>
      <c r="E199" s="7">
        <v>7</v>
      </c>
      <c r="F199" s="18" t="s">
        <v>88</v>
      </c>
      <c r="G199" s="7">
        <f t="shared" si="10"/>
        <v>2020</v>
      </c>
      <c r="H199" s="7">
        <f t="shared" si="11"/>
        <v>7</v>
      </c>
    </row>
    <row r="200" spans="1:8">
      <c r="A200" s="49">
        <v>44029</v>
      </c>
      <c r="B200" s="18" t="s">
        <v>90</v>
      </c>
      <c r="C200" s="18">
        <f t="shared" si="9"/>
        <v>5</v>
      </c>
      <c r="D200" s="7">
        <v>2020</v>
      </c>
      <c r="E200" s="7">
        <v>7</v>
      </c>
      <c r="F200" s="18" t="s">
        <v>88</v>
      </c>
      <c r="G200" s="7">
        <f t="shared" si="10"/>
        <v>2020</v>
      </c>
      <c r="H200" s="7">
        <f t="shared" si="11"/>
        <v>7</v>
      </c>
    </row>
    <row r="201" spans="1:8">
      <c r="A201" s="49">
        <v>44030</v>
      </c>
      <c r="B201" s="18" t="s">
        <v>89</v>
      </c>
      <c r="C201" s="18">
        <f t="shared" si="9"/>
        <v>6</v>
      </c>
      <c r="D201" s="7">
        <v>2020</v>
      </c>
      <c r="E201" s="7">
        <v>7</v>
      </c>
      <c r="F201" s="18" t="s">
        <v>88</v>
      </c>
      <c r="G201" s="7">
        <f t="shared" si="10"/>
        <v>2020</v>
      </c>
      <c r="H201" s="7">
        <f t="shared" si="11"/>
        <v>7</v>
      </c>
    </row>
    <row r="202" spans="1:8">
      <c r="A202" s="49">
        <v>44031</v>
      </c>
      <c r="B202" s="18" t="s">
        <v>89</v>
      </c>
      <c r="C202" s="18">
        <f t="shared" si="9"/>
        <v>7</v>
      </c>
      <c r="D202" s="7">
        <v>2020</v>
      </c>
      <c r="E202" s="7">
        <v>7</v>
      </c>
      <c r="F202" s="18" t="s">
        <v>88</v>
      </c>
      <c r="G202" s="7">
        <f t="shared" si="10"/>
        <v>2020</v>
      </c>
      <c r="H202" s="7">
        <f t="shared" si="11"/>
        <v>7</v>
      </c>
    </row>
    <row r="203" spans="1:8">
      <c r="A203" s="49">
        <v>44032</v>
      </c>
      <c r="B203" s="18" t="s">
        <v>89</v>
      </c>
      <c r="C203" s="18">
        <f t="shared" si="9"/>
        <v>1</v>
      </c>
      <c r="D203" s="7">
        <v>2020</v>
      </c>
      <c r="E203" s="7">
        <v>7</v>
      </c>
      <c r="F203" s="18" t="s">
        <v>88</v>
      </c>
      <c r="G203" s="7">
        <f t="shared" si="10"/>
        <v>2020</v>
      </c>
      <c r="H203" s="7">
        <f t="shared" si="11"/>
        <v>7</v>
      </c>
    </row>
    <row r="204" spans="1:8">
      <c r="A204" s="49">
        <v>44033</v>
      </c>
      <c r="B204" s="18" t="s">
        <v>89</v>
      </c>
      <c r="C204" s="18">
        <f t="shared" si="9"/>
        <v>2</v>
      </c>
      <c r="D204" s="7">
        <v>2020</v>
      </c>
      <c r="E204" s="7">
        <v>7</v>
      </c>
      <c r="F204" s="18" t="s">
        <v>88</v>
      </c>
      <c r="G204" s="7">
        <f t="shared" si="10"/>
        <v>2020</v>
      </c>
      <c r="H204" s="7">
        <f t="shared" si="11"/>
        <v>7</v>
      </c>
    </row>
    <row r="205" spans="1:8">
      <c r="A205" s="49">
        <v>44034</v>
      </c>
      <c r="B205" s="18" t="s">
        <v>89</v>
      </c>
      <c r="C205" s="18">
        <f t="shared" si="9"/>
        <v>3</v>
      </c>
      <c r="D205" s="7">
        <v>2020</v>
      </c>
      <c r="E205" s="7">
        <v>7</v>
      </c>
      <c r="F205" s="18" t="s">
        <v>88</v>
      </c>
      <c r="G205" s="7">
        <f t="shared" si="10"/>
        <v>2020</v>
      </c>
      <c r="H205" s="7">
        <f t="shared" si="11"/>
        <v>7</v>
      </c>
    </row>
    <row r="206" spans="1:8">
      <c r="A206" s="49">
        <v>44035</v>
      </c>
      <c r="B206" s="18" t="s">
        <v>90</v>
      </c>
      <c r="C206" s="18">
        <f t="shared" si="9"/>
        <v>4</v>
      </c>
      <c r="D206" s="7">
        <v>2020</v>
      </c>
      <c r="E206" s="7">
        <v>7</v>
      </c>
      <c r="F206" s="18" t="s">
        <v>88</v>
      </c>
      <c r="G206" s="7">
        <f t="shared" si="10"/>
        <v>2020</v>
      </c>
      <c r="H206" s="7">
        <f t="shared" si="11"/>
        <v>7</v>
      </c>
    </row>
    <row r="207" spans="1:8">
      <c r="A207" s="49">
        <v>44036</v>
      </c>
      <c r="B207" s="18" t="s">
        <v>90</v>
      </c>
      <c r="C207" s="18">
        <f t="shared" si="9"/>
        <v>5</v>
      </c>
      <c r="D207" s="7">
        <v>2020</v>
      </c>
      <c r="E207" s="7">
        <v>7</v>
      </c>
      <c r="F207" s="18" t="s">
        <v>88</v>
      </c>
      <c r="G207" s="7">
        <f t="shared" si="10"/>
        <v>2020</v>
      </c>
      <c r="H207" s="7">
        <f t="shared" si="11"/>
        <v>7</v>
      </c>
    </row>
    <row r="208" spans="1:8">
      <c r="A208" s="49">
        <v>44037</v>
      </c>
      <c r="B208" s="18" t="s">
        <v>89</v>
      </c>
      <c r="C208" s="18">
        <f t="shared" si="9"/>
        <v>6</v>
      </c>
      <c r="D208" s="7">
        <v>2020</v>
      </c>
      <c r="E208" s="7">
        <v>7</v>
      </c>
      <c r="F208" s="18" t="s">
        <v>94</v>
      </c>
      <c r="G208" s="7">
        <f t="shared" si="10"/>
        <v>2020</v>
      </c>
      <c r="H208" s="7">
        <f t="shared" si="11"/>
        <v>7</v>
      </c>
    </row>
    <row r="209" spans="1:8">
      <c r="A209" s="49">
        <v>44038</v>
      </c>
      <c r="B209" s="18" t="s">
        <v>89</v>
      </c>
      <c r="C209" s="18">
        <f t="shared" si="9"/>
        <v>7</v>
      </c>
      <c r="D209" s="7">
        <v>2020</v>
      </c>
      <c r="E209" s="7">
        <v>8</v>
      </c>
      <c r="F209" s="18" t="s">
        <v>88</v>
      </c>
      <c r="G209" s="7">
        <f t="shared" si="10"/>
        <v>2020</v>
      </c>
      <c r="H209" s="7">
        <f t="shared" si="11"/>
        <v>7</v>
      </c>
    </row>
    <row r="210" spans="1:8">
      <c r="A210" s="49">
        <v>44039</v>
      </c>
      <c r="B210" s="18" t="s">
        <v>89</v>
      </c>
      <c r="C210" s="18">
        <f t="shared" si="9"/>
        <v>1</v>
      </c>
      <c r="D210" s="7">
        <v>2020</v>
      </c>
      <c r="E210" s="7">
        <v>8</v>
      </c>
      <c r="F210" s="18" t="s">
        <v>88</v>
      </c>
      <c r="G210" s="7">
        <f t="shared" si="10"/>
        <v>2020</v>
      </c>
      <c r="H210" s="7">
        <f t="shared" si="11"/>
        <v>7</v>
      </c>
    </row>
    <row r="211" spans="1:8">
      <c r="A211" s="49">
        <v>44040</v>
      </c>
      <c r="B211" s="18" t="s">
        <v>89</v>
      </c>
      <c r="C211" s="18">
        <f t="shared" si="9"/>
        <v>2</v>
      </c>
      <c r="D211" s="7">
        <v>2020</v>
      </c>
      <c r="E211" s="7">
        <v>8</v>
      </c>
      <c r="F211" s="18" t="s">
        <v>88</v>
      </c>
      <c r="G211" s="7">
        <f t="shared" si="10"/>
        <v>2020</v>
      </c>
      <c r="H211" s="7">
        <f t="shared" si="11"/>
        <v>7</v>
      </c>
    </row>
    <row r="212" spans="1:8">
      <c r="A212" s="49">
        <v>44041</v>
      </c>
      <c r="B212" s="18" t="s">
        <v>89</v>
      </c>
      <c r="C212" s="18">
        <f t="shared" si="9"/>
        <v>3</v>
      </c>
      <c r="D212" s="7">
        <v>2020</v>
      </c>
      <c r="E212" s="7">
        <v>8</v>
      </c>
      <c r="F212" s="18" t="s">
        <v>88</v>
      </c>
      <c r="G212" s="7">
        <f t="shared" si="10"/>
        <v>2020</v>
      </c>
      <c r="H212" s="7">
        <f t="shared" si="11"/>
        <v>7</v>
      </c>
    </row>
    <row r="213" spans="1:8">
      <c r="A213" s="49">
        <v>44042</v>
      </c>
      <c r="B213" s="18" t="s">
        <v>90</v>
      </c>
      <c r="C213" s="18">
        <f t="shared" si="9"/>
        <v>4</v>
      </c>
      <c r="D213" s="7">
        <v>2020</v>
      </c>
      <c r="E213" s="7">
        <v>8</v>
      </c>
      <c r="F213" s="18" t="s">
        <v>88</v>
      </c>
      <c r="G213" s="7">
        <f t="shared" si="10"/>
        <v>2020</v>
      </c>
      <c r="H213" s="7">
        <f t="shared" si="11"/>
        <v>7</v>
      </c>
    </row>
    <row r="214" spans="1:8">
      <c r="A214" s="49">
        <v>44043</v>
      </c>
      <c r="B214" s="18" t="s">
        <v>90</v>
      </c>
      <c r="C214" s="18">
        <f t="shared" si="9"/>
        <v>5</v>
      </c>
      <c r="D214" s="7">
        <v>2020</v>
      </c>
      <c r="E214" s="7">
        <v>8</v>
      </c>
      <c r="F214" s="18" t="s">
        <v>88</v>
      </c>
      <c r="G214" s="7">
        <f t="shared" si="10"/>
        <v>2020</v>
      </c>
      <c r="H214" s="7">
        <f t="shared" si="11"/>
        <v>7</v>
      </c>
    </row>
    <row r="215" spans="1:8">
      <c r="A215" s="49">
        <v>44044</v>
      </c>
      <c r="B215" s="18" t="s">
        <v>89</v>
      </c>
      <c r="C215" s="18">
        <f t="shared" si="9"/>
        <v>6</v>
      </c>
      <c r="D215" s="7">
        <v>2020</v>
      </c>
      <c r="E215" s="7">
        <v>8</v>
      </c>
      <c r="F215" s="18" t="s">
        <v>88</v>
      </c>
      <c r="G215" s="7">
        <f t="shared" si="10"/>
        <v>2020</v>
      </c>
      <c r="H215" s="7">
        <f t="shared" si="11"/>
        <v>8</v>
      </c>
    </row>
    <row r="216" spans="1:8">
      <c r="A216" s="49">
        <v>44045</v>
      </c>
      <c r="B216" s="18" t="s">
        <v>89</v>
      </c>
      <c r="C216" s="18">
        <f t="shared" si="9"/>
        <v>7</v>
      </c>
      <c r="D216" s="7">
        <v>2020</v>
      </c>
      <c r="E216" s="7">
        <v>8</v>
      </c>
      <c r="F216" s="18" t="s">
        <v>88</v>
      </c>
      <c r="G216" s="7">
        <f t="shared" si="10"/>
        <v>2020</v>
      </c>
      <c r="H216" s="7">
        <f t="shared" si="11"/>
        <v>8</v>
      </c>
    </row>
    <row r="217" spans="1:8">
      <c r="A217" s="49">
        <v>44046</v>
      </c>
      <c r="B217" s="18" t="s">
        <v>89</v>
      </c>
      <c r="C217" s="18">
        <f t="shared" si="9"/>
        <v>1</v>
      </c>
      <c r="D217" s="7">
        <v>2020</v>
      </c>
      <c r="E217" s="7">
        <v>8</v>
      </c>
      <c r="F217" s="18" t="s">
        <v>88</v>
      </c>
      <c r="G217" s="7">
        <f t="shared" si="10"/>
        <v>2020</v>
      </c>
      <c r="H217" s="7">
        <f t="shared" si="11"/>
        <v>8</v>
      </c>
    </row>
    <row r="218" spans="1:8">
      <c r="A218" s="49">
        <v>44047</v>
      </c>
      <c r="B218" s="18" t="s">
        <v>89</v>
      </c>
      <c r="C218" s="18">
        <f t="shared" si="9"/>
        <v>2</v>
      </c>
      <c r="D218" s="7">
        <v>2020</v>
      </c>
      <c r="E218" s="7">
        <v>8</v>
      </c>
      <c r="F218" s="18" t="s">
        <v>88</v>
      </c>
      <c r="G218" s="7">
        <f t="shared" si="10"/>
        <v>2020</v>
      </c>
      <c r="H218" s="7">
        <f t="shared" si="11"/>
        <v>8</v>
      </c>
    </row>
    <row r="219" spans="1:8">
      <c r="A219" s="49">
        <v>44048</v>
      </c>
      <c r="B219" s="18" t="s">
        <v>89</v>
      </c>
      <c r="C219" s="18">
        <f t="shared" si="9"/>
        <v>3</v>
      </c>
      <c r="D219" s="7">
        <v>2020</v>
      </c>
      <c r="E219" s="7">
        <v>8</v>
      </c>
      <c r="F219" s="18" t="s">
        <v>88</v>
      </c>
      <c r="G219" s="7">
        <f t="shared" si="10"/>
        <v>2020</v>
      </c>
      <c r="H219" s="7">
        <f t="shared" si="11"/>
        <v>8</v>
      </c>
    </row>
    <row r="220" spans="1:8">
      <c r="A220" s="49">
        <v>44049</v>
      </c>
      <c r="B220" s="18" t="s">
        <v>90</v>
      </c>
      <c r="C220" s="18">
        <f t="shared" si="9"/>
        <v>4</v>
      </c>
      <c r="D220" s="7">
        <v>2020</v>
      </c>
      <c r="E220" s="7">
        <v>8</v>
      </c>
      <c r="F220" s="18" t="s">
        <v>88</v>
      </c>
      <c r="G220" s="7">
        <f t="shared" si="10"/>
        <v>2020</v>
      </c>
      <c r="H220" s="7">
        <f t="shared" si="11"/>
        <v>8</v>
      </c>
    </row>
    <row r="221" spans="1:8">
      <c r="A221" s="49">
        <v>44050</v>
      </c>
      <c r="B221" s="18" t="s">
        <v>90</v>
      </c>
      <c r="C221" s="18">
        <f t="shared" si="9"/>
        <v>5</v>
      </c>
      <c r="D221" s="7">
        <v>2020</v>
      </c>
      <c r="E221" s="7">
        <v>8</v>
      </c>
      <c r="F221" s="18" t="s">
        <v>88</v>
      </c>
      <c r="G221" s="7">
        <f t="shared" si="10"/>
        <v>2020</v>
      </c>
      <c r="H221" s="7">
        <f t="shared" si="11"/>
        <v>8</v>
      </c>
    </row>
    <row r="222" spans="1:8">
      <c r="A222" s="49">
        <v>44051</v>
      </c>
      <c r="B222" s="18" t="s">
        <v>89</v>
      </c>
      <c r="C222" s="18">
        <f t="shared" si="9"/>
        <v>6</v>
      </c>
      <c r="D222" s="7">
        <v>2020</v>
      </c>
      <c r="E222" s="7">
        <v>8</v>
      </c>
      <c r="F222" s="18" t="s">
        <v>88</v>
      </c>
      <c r="G222" s="7">
        <f t="shared" si="10"/>
        <v>2020</v>
      </c>
      <c r="H222" s="7">
        <f t="shared" si="11"/>
        <v>8</v>
      </c>
    </row>
    <row r="223" spans="1:8">
      <c r="A223" s="49">
        <v>44052</v>
      </c>
      <c r="B223" s="18" t="s">
        <v>89</v>
      </c>
      <c r="C223" s="18">
        <f t="shared" si="9"/>
        <v>7</v>
      </c>
      <c r="D223" s="7">
        <v>2020</v>
      </c>
      <c r="E223" s="7">
        <v>8</v>
      </c>
      <c r="F223" s="18" t="s">
        <v>88</v>
      </c>
      <c r="G223" s="7">
        <f t="shared" si="10"/>
        <v>2020</v>
      </c>
      <c r="H223" s="7">
        <f t="shared" si="11"/>
        <v>8</v>
      </c>
    </row>
    <row r="224" spans="1:8">
      <c r="A224" s="49">
        <v>44053</v>
      </c>
      <c r="B224" s="18" t="s">
        <v>89</v>
      </c>
      <c r="C224" s="18">
        <f t="shared" si="9"/>
        <v>1</v>
      </c>
      <c r="D224" s="7">
        <v>2020</v>
      </c>
      <c r="E224" s="7">
        <v>8</v>
      </c>
      <c r="F224" s="18" t="s">
        <v>88</v>
      </c>
      <c r="G224" s="7">
        <f t="shared" si="10"/>
        <v>2020</v>
      </c>
      <c r="H224" s="7">
        <f t="shared" si="11"/>
        <v>8</v>
      </c>
    </row>
    <row r="225" spans="1:8">
      <c r="A225" s="49">
        <v>44054</v>
      </c>
      <c r="B225" s="18" t="s">
        <v>89</v>
      </c>
      <c r="C225" s="18">
        <f t="shared" si="9"/>
        <v>2</v>
      </c>
      <c r="D225" s="7">
        <v>2020</v>
      </c>
      <c r="E225" s="7">
        <v>8</v>
      </c>
      <c r="F225" s="18" t="s">
        <v>88</v>
      </c>
      <c r="G225" s="7">
        <f t="shared" si="10"/>
        <v>2020</v>
      </c>
      <c r="H225" s="7">
        <f t="shared" si="11"/>
        <v>8</v>
      </c>
    </row>
    <row r="226" spans="1:8">
      <c r="A226" s="49">
        <v>44055</v>
      </c>
      <c r="B226" s="18" t="s">
        <v>89</v>
      </c>
      <c r="C226" s="18">
        <f t="shared" si="9"/>
        <v>3</v>
      </c>
      <c r="D226" s="7">
        <v>2020</v>
      </c>
      <c r="E226" s="7">
        <v>8</v>
      </c>
      <c r="F226" s="18" t="s">
        <v>88</v>
      </c>
      <c r="G226" s="7">
        <f t="shared" si="10"/>
        <v>2020</v>
      </c>
      <c r="H226" s="7">
        <f t="shared" si="11"/>
        <v>8</v>
      </c>
    </row>
    <row r="227" spans="1:8">
      <c r="A227" s="49">
        <v>44056</v>
      </c>
      <c r="B227" s="18" t="s">
        <v>90</v>
      </c>
      <c r="C227" s="18">
        <f t="shared" si="9"/>
        <v>4</v>
      </c>
      <c r="D227" s="7">
        <v>2020</v>
      </c>
      <c r="E227" s="7">
        <v>8</v>
      </c>
      <c r="F227" s="18" t="s">
        <v>88</v>
      </c>
      <c r="G227" s="7">
        <f t="shared" si="10"/>
        <v>2020</v>
      </c>
      <c r="H227" s="7">
        <f t="shared" si="11"/>
        <v>8</v>
      </c>
    </row>
    <row r="228" spans="1:8">
      <c r="A228" s="49">
        <v>44057</v>
      </c>
      <c r="B228" s="18" t="s">
        <v>90</v>
      </c>
      <c r="C228" s="18">
        <f t="shared" si="9"/>
        <v>5</v>
      </c>
      <c r="D228" s="7">
        <v>2020</v>
      </c>
      <c r="E228" s="7">
        <v>8</v>
      </c>
      <c r="F228" s="18" t="s">
        <v>88</v>
      </c>
      <c r="G228" s="7">
        <f t="shared" si="10"/>
        <v>2020</v>
      </c>
      <c r="H228" s="7">
        <f t="shared" si="11"/>
        <v>8</v>
      </c>
    </row>
    <row r="229" spans="1:8">
      <c r="A229" s="49">
        <v>44058</v>
      </c>
      <c r="B229" s="18" t="s">
        <v>89</v>
      </c>
      <c r="C229" s="18">
        <f t="shared" si="9"/>
        <v>6</v>
      </c>
      <c r="D229" s="7">
        <v>2020</v>
      </c>
      <c r="E229" s="7">
        <v>8</v>
      </c>
      <c r="F229" s="18" t="s">
        <v>88</v>
      </c>
      <c r="G229" s="7">
        <f t="shared" si="10"/>
        <v>2020</v>
      </c>
      <c r="H229" s="7">
        <f t="shared" si="11"/>
        <v>8</v>
      </c>
    </row>
    <row r="230" spans="1:8">
      <c r="A230" s="49">
        <v>44059</v>
      </c>
      <c r="B230" s="18" t="s">
        <v>89</v>
      </c>
      <c r="C230" s="18">
        <f t="shared" si="9"/>
        <v>7</v>
      </c>
      <c r="D230" s="7">
        <v>2020</v>
      </c>
      <c r="E230" s="7">
        <v>8</v>
      </c>
      <c r="F230" s="18" t="s">
        <v>88</v>
      </c>
      <c r="G230" s="7">
        <f t="shared" si="10"/>
        <v>2020</v>
      </c>
      <c r="H230" s="7">
        <f t="shared" si="11"/>
        <v>8</v>
      </c>
    </row>
    <row r="231" spans="1:8">
      <c r="A231" s="49">
        <v>44060</v>
      </c>
      <c r="B231" s="18" t="s">
        <v>89</v>
      </c>
      <c r="C231" s="18">
        <f t="shared" si="9"/>
        <v>1</v>
      </c>
      <c r="D231" s="7">
        <v>2020</v>
      </c>
      <c r="E231" s="7">
        <v>8</v>
      </c>
      <c r="F231" s="18" t="s">
        <v>88</v>
      </c>
      <c r="G231" s="7">
        <f t="shared" si="10"/>
        <v>2020</v>
      </c>
      <c r="H231" s="7">
        <f t="shared" si="11"/>
        <v>8</v>
      </c>
    </row>
    <row r="232" spans="1:8">
      <c r="A232" s="49">
        <v>44061</v>
      </c>
      <c r="B232" s="18" t="s">
        <v>89</v>
      </c>
      <c r="C232" s="18">
        <f t="shared" si="9"/>
        <v>2</v>
      </c>
      <c r="D232" s="7">
        <v>2020</v>
      </c>
      <c r="E232" s="7">
        <v>8</v>
      </c>
      <c r="F232" s="18" t="s">
        <v>88</v>
      </c>
      <c r="G232" s="7">
        <f t="shared" si="10"/>
        <v>2020</v>
      </c>
      <c r="H232" s="7">
        <f t="shared" si="11"/>
        <v>8</v>
      </c>
    </row>
    <row r="233" spans="1:8">
      <c r="A233" s="49">
        <v>44062</v>
      </c>
      <c r="B233" s="18" t="s">
        <v>89</v>
      </c>
      <c r="C233" s="18">
        <f t="shared" si="9"/>
        <v>3</v>
      </c>
      <c r="D233" s="7">
        <v>2020</v>
      </c>
      <c r="E233" s="7">
        <v>8</v>
      </c>
      <c r="F233" s="18" t="s">
        <v>88</v>
      </c>
      <c r="G233" s="7">
        <f t="shared" si="10"/>
        <v>2020</v>
      </c>
      <c r="H233" s="7">
        <f t="shared" si="11"/>
        <v>8</v>
      </c>
    </row>
    <row r="234" spans="1:8">
      <c r="A234" s="49">
        <v>44063</v>
      </c>
      <c r="B234" s="18" t="s">
        <v>90</v>
      </c>
      <c r="C234" s="18">
        <f t="shared" si="9"/>
        <v>4</v>
      </c>
      <c r="D234" s="7">
        <v>2020</v>
      </c>
      <c r="E234" s="7">
        <v>8</v>
      </c>
      <c r="F234" s="18" t="s">
        <v>88</v>
      </c>
      <c r="G234" s="7">
        <f t="shared" si="10"/>
        <v>2020</v>
      </c>
      <c r="H234" s="7">
        <f t="shared" si="11"/>
        <v>8</v>
      </c>
    </row>
    <row r="235" spans="1:8">
      <c r="A235" s="49">
        <v>44064</v>
      </c>
      <c r="B235" s="18" t="s">
        <v>90</v>
      </c>
      <c r="C235" s="18">
        <f t="shared" si="9"/>
        <v>5</v>
      </c>
      <c r="D235" s="7">
        <v>2020</v>
      </c>
      <c r="E235" s="7">
        <v>8</v>
      </c>
      <c r="F235" s="18" t="s">
        <v>88</v>
      </c>
      <c r="G235" s="7">
        <f t="shared" si="10"/>
        <v>2020</v>
      </c>
      <c r="H235" s="7">
        <f t="shared" si="11"/>
        <v>8</v>
      </c>
    </row>
    <row r="236" spans="1:8">
      <c r="A236" s="49">
        <v>44065</v>
      </c>
      <c r="B236" s="18" t="s">
        <v>89</v>
      </c>
      <c r="C236" s="18">
        <f t="shared" si="9"/>
        <v>6</v>
      </c>
      <c r="D236" s="7">
        <v>2020</v>
      </c>
      <c r="E236" s="7">
        <v>8</v>
      </c>
      <c r="F236" s="18" t="s">
        <v>88</v>
      </c>
      <c r="G236" s="7">
        <f t="shared" si="10"/>
        <v>2020</v>
      </c>
      <c r="H236" s="7">
        <f t="shared" si="11"/>
        <v>8</v>
      </c>
    </row>
    <row r="237" spans="1:8">
      <c r="A237" s="49">
        <v>44066</v>
      </c>
      <c r="B237" s="18" t="s">
        <v>89</v>
      </c>
      <c r="C237" s="18">
        <f t="shared" si="9"/>
        <v>7</v>
      </c>
      <c r="D237" s="7">
        <v>2020</v>
      </c>
      <c r="E237" s="7">
        <v>8</v>
      </c>
      <c r="F237" s="18" t="s">
        <v>88</v>
      </c>
      <c r="G237" s="7">
        <f t="shared" si="10"/>
        <v>2020</v>
      </c>
      <c r="H237" s="7">
        <f t="shared" si="11"/>
        <v>8</v>
      </c>
    </row>
    <row r="238" spans="1:8">
      <c r="A238" s="49">
        <v>44067</v>
      </c>
      <c r="B238" s="18" t="s">
        <v>89</v>
      </c>
      <c r="C238" s="18">
        <f t="shared" si="9"/>
        <v>1</v>
      </c>
      <c r="D238" s="7">
        <v>2020</v>
      </c>
      <c r="E238" s="7">
        <v>8</v>
      </c>
      <c r="F238" s="18" t="s">
        <v>88</v>
      </c>
      <c r="G238" s="7">
        <f t="shared" si="10"/>
        <v>2020</v>
      </c>
      <c r="H238" s="7">
        <f t="shared" si="11"/>
        <v>8</v>
      </c>
    </row>
    <row r="239" spans="1:8">
      <c r="A239" s="49">
        <v>44068</v>
      </c>
      <c r="B239" s="18" t="s">
        <v>89</v>
      </c>
      <c r="C239" s="18">
        <f t="shared" si="9"/>
        <v>2</v>
      </c>
      <c r="D239" s="7">
        <v>2020</v>
      </c>
      <c r="E239" s="7">
        <v>8</v>
      </c>
      <c r="F239" s="18" t="s">
        <v>94</v>
      </c>
      <c r="G239" s="7">
        <f t="shared" si="10"/>
        <v>2020</v>
      </c>
      <c r="H239" s="7">
        <f t="shared" si="11"/>
        <v>8</v>
      </c>
    </row>
    <row r="240" spans="1:8">
      <c r="A240" s="49">
        <v>44069</v>
      </c>
      <c r="B240" s="18" t="s">
        <v>89</v>
      </c>
      <c r="C240" s="18">
        <f t="shared" si="9"/>
        <v>3</v>
      </c>
      <c r="D240" s="7">
        <v>2020</v>
      </c>
      <c r="E240" s="7">
        <v>9</v>
      </c>
      <c r="F240" s="18" t="s">
        <v>88</v>
      </c>
      <c r="G240" s="7">
        <f t="shared" si="10"/>
        <v>2020</v>
      </c>
      <c r="H240" s="7">
        <f t="shared" si="11"/>
        <v>8</v>
      </c>
    </row>
    <row r="241" spans="1:8">
      <c r="A241" s="49">
        <v>44070</v>
      </c>
      <c r="B241" s="18" t="s">
        <v>90</v>
      </c>
      <c r="C241" s="18">
        <f t="shared" si="9"/>
        <v>4</v>
      </c>
      <c r="D241" s="7">
        <v>2020</v>
      </c>
      <c r="E241" s="7">
        <v>9</v>
      </c>
      <c r="F241" s="18" t="s">
        <v>88</v>
      </c>
      <c r="G241" s="7">
        <f t="shared" si="10"/>
        <v>2020</v>
      </c>
      <c r="H241" s="7">
        <f t="shared" si="11"/>
        <v>8</v>
      </c>
    </row>
    <row r="242" spans="1:8">
      <c r="A242" s="49">
        <v>44071</v>
      </c>
      <c r="B242" s="18" t="s">
        <v>90</v>
      </c>
      <c r="C242" s="18">
        <f t="shared" si="9"/>
        <v>5</v>
      </c>
      <c r="D242" s="7">
        <v>2020</v>
      </c>
      <c r="E242" s="7">
        <v>9</v>
      </c>
      <c r="F242" s="18" t="s">
        <v>88</v>
      </c>
      <c r="G242" s="7">
        <f t="shared" si="10"/>
        <v>2020</v>
      </c>
      <c r="H242" s="7">
        <f t="shared" si="11"/>
        <v>8</v>
      </c>
    </row>
    <row r="243" spans="1:8">
      <c r="A243" s="49">
        <v>44072</v>
      </c>
      <c r="B243" s="18" t="s">
        <v>89</v>
      </c>
      <c r="C243" s="18">
        <f t="shared" si="9"/>
        <v>6</v>
      </c>
      <c r="D243" s="7">
        <v>2020</v>
      </c>
      <c r="E243" s="7">
        <v>9</v>
      </c>
      <c r="F243" s="18" t="s">
        <v>88</v>
      </c>
      <c r="G243" s="7">
        <f t="shared" si="10"/>
        <v>2020</v>
      </c>
      <c r="H243" s="7">
        <f t="shared" si="11"/>
        <v>8</v>
      </c>
    </row>
    <row r="244" spans="1:8">
      <c r="A244" s="49">
        <v>44073</v>
      </c>
      <c r="B244" s="18" t="s">
        <v>89</v>
      </c>
      <c r="C244" s="18">
        <f t="shared" si="9"/>
        <v>7</v>
      </c>
      <c r="D244" s="7">
        <v>2020</v>
      </c>
      <c r="E244" s="7">
        <v>9</v>
      </c>
      <c r="F244" s="18" t="s">
        <v>88</v>
      </c>
      <c r="G244" s="7">
        <f t="shared" si="10"/>
        <v>2020</v>
      </c>
      <c r="H244" s="7">
        <f t="shared" si="11"/>
        <v>8</v>
      </c>
    </row>
    <row r="245" spans="1:8">
      <c r="A245" s="49">
        <v>44074</v>
      </c>
      <c r="B245" s="18" t="s">
        <v>89</v>
      </c>
      <c r="C245" s="18">
        <f t="shared" si="9"/>
        <v>1</v>
      </c>
      <c r="D245" s="7">
        <v>2020</v>
      </c>
      <c r="E245" s="7">
        <v>9</v>
      </c>
      <c r="F245" s="18" t="s">
        <v>88</v>
      </c>
      <c r="G245" s="7">
        <f t="shared" si="10"/>
        <v>2020</v>
      </c>
      <c r="H245" s="7">
        <f t="shared" si="11"/>
        <v>8</v>
      </c>
    </row>
    <row r="246" spans="1:8">
      <c r="A246" s="49">
        <v>44075</v>
      </c>
      <c r="B246" s="18" t="s">
        <v>89</v>
      </c>
      <c r="C246" s="18">
        <f t="shared" si="9"/>
        <v>2</v>
      </c>
      <c r="D246" s="7">
        <v>2020</v>
      </c>
      <c r="E246" s="7">
        <v>9</v>
      </c>
      <c r="F246" s="18" t="s">
        <v>88</v>
      </c>
      <c r="G246" s="7">
        <f t="shared" si="10"/>
        <v>2020</v>
      </c>
      <c r="H246" s="7">
        <f t="shared" si="11"/>
        <v>9</v>
      </c>
    </row>
    <row r="247" spans="1:8">
      <c r="A247" s="49">
        <v>44076</v>
      </c>
      <c r="B247" s="18" t="s">
        <v>89</v>
      </c>
      <c r="C247" s="18">
        <f t="shared" si="9"/>
        <v>3</v>
      </c>
      <c r="D247" s="7">
        <v>2020</v>
      </c>
      <c r="E247" s="7">
        <v>9</v>
      </c>
      <c r="F247" s="18" t="s">
        <v>88</v>
      </c>
      <c r="G247" s="7">
        <f t="shared" si="10"/>
        <v>2020</v>
      </c>
      <c r="H247" s="7">
        <f t="shared" si="11"/>
        <v>9</v>
      </c>
    </row>
    <row r="248" spans="1:8">
      <c r="A248" s="49">
        <v>44077</v>
      </c>
      <c r="B248" s="18" t="s">
        <v>90</v>
      </c>
      <c r="C248" s="18">
        <f t="shared" si="9"/>
        <v>4</v>
      </c>
      <c r="D248" s="7">
        <v>2020</v>
      </c>
      <c r="E248" s="7">
        <v>9</v>
      </c>
      <c r="F248" s="18" t="s">
        <v>88</v>
      </c>
      <c r="G248" s="7">
        <f t="shared" si="10"/>
        <v>2020</v>
      </c>
      <c r="H248" s="7">
        <f t="shared" si="11"/>
        <v>9</v>
      </c>
    </row>
    <row r="249" spans="1:8">
      <c r="A249" s="49">
        <v>44078</v>
      </c>
      <c r="B249" s="18" t="s">
        <v>90</v>
      </c>
      <c r="C249" s="18">
        <f t="shared" si="9"/>
        <v>5</v>
      </c>
      <c r="D249" s="7">
        <v>2020</v>
      </c>
      <c r="E249" s="7">
        <v>9</v>
      </c>
      <c r="F249" s="18" t="s">
        <v>88</v>
      </c>
      <c r="G249" s="7">
        <f t="shared" si="10"/>
        <v>2020</v>
      </c>
      <c r="H249" s="7">
        <f t="shared" si="11"/>
        <v>9</v>
      </c>
    </row>
    <row r="250" spans="1:8">
      <c r="A250" s="49">
        <v>44079</v>
      </c>
      <c r="B250" s="18" t="s">
        <v>89</v>
      </c>
      <c r="C250" s="18">
        <f t="shared" si="9"/>
        <v>6</v>
      </c>
      <c r="D250" s="7">
        <v>2020</v>
      </c>
      <c r="E250" s="7">
        <v>9</v>
      </c>
      <c r="F250" s="18" t="s">
        <v>88</v>
      </c>
      <c r="G250" s="7">
        <f t="shared" si="10"/>
        <v>2020</v>
      </c>
      <c r="H250" s="7">
        <f t="shared" si="11"/>
        <v>9</v>
      </c>
    </row>
    <row r="251" spans="1:8">
      <c r="A251" s="49">
        <v>44080</v>
      </c>
      <c r="B251" s="18" t="s">
        <v>89</v>
      </c>
      <c r="C251" s="18">
        <f t="shared" si="9"/>
        <v>7</v>
      </c>
      <c r="D251" s="7">
        <v>2020</v>
      </c>
      <c r="E251" s="7">
        <v>9</v>
      </c>
      <c r="F251" s="18" t="s">
        <v>88</v>
      </c>
      <c r="G251" s="7">
        <f t="shared" si="10"/>
        <v>2020</v>
      </c>
      <c r="H251" s="7">
        <f t="shared" si="11"/>
        <v>9</v>
      </c>
    </row>
    <row r="252" spans="1:8">
      <c r="A252" s="49">
        <v>44081</v>
      </c>
      <c r="B252" s="18" t="s">
        <v>89</v>
      </c>
      <c r="C252" s="18">
        <f t="shared" si="9"/>
        <v>1</v>
      </c>
      <c r="D252" s="7">
        <v>2020</v>
      </c>
      <c r="E252" s="7">
        <v>9</v>
      </c>
      <c r="F252" s="18" t="s">
        <v>88</v>
      </c>
      <c r="G252" s="7">
        <f t="shared" si="10"/>
        <v>2020</v>
      </c>
      <c r="H252" s="7">
        <f t="shared" si="11"/>
        <v>9</v>
      </c>
    </row>
    <row r="253" spans="1:8">
      <c r="A253" s="49">
        <v>44082</v>
      </c>
      <c r="B253" s="18" t="s">
        <v>89</v>
      </c>
      <c r="C253" s="18">
        <f t="shared" si="9"/>
        <v>2</v>
      </c>
      <c r="D253" s="7">
        <v>2020</v>
      </c>
      <c r="E253" s="7">
        <v>9</v>
      </c>
      <c r="F253" s="18" t="s">
        <v>88</v>
      </c>
      <c r="G253" s="7">
        <f t="shared" si="10"/>
        <v>2020</v>
      </c>
      <c r="H253" s="7">
        <f t="shared" si="11"/>
        <v>9</v>
      </c>
    </row>
    <row r="254" spans="1:8">
      <c r="A254" s="49">
        <v>44083</v>
      </c>
      <c r="B254" s="18" t="s">
        <v>89</v>
      </c>
      <c r="C254" s="18">
        <f t="shared" si="9"/>
        <v>3</v>
      </c>
      <c r="D254" s="7">
        <v>2020</v>
      </c>
      <c r="E254" s="7">
        <v>9</v>
      </c>
      <c r="F254" s="18" t="s">
        <v>88</v>
      </c>
      <c r="G254" s="7">
        <f t="shared" si="10"/>
        <v>2020</v>
      </c>
      <c r="H254" s="7">
        <f t="shared" si="11"/>
        <v>9</v>
      </c>
    </row>
    <row r="255" spans="1:8">
      <c r="A255" s="49">
        <v>44084</v>
      </c>
      <c r="B255" s="18" t="s">
        <v>90</v>
      </c>
      <c r="C255" s="18">
        <f t="shared" si="9"/>
        <v>4</v>
      </c>
      <c r="D255" s="7">
        <v>2020</v>
      </c>
      <c r="E255" s="7">
        <v>9</v>
      </c>
      <c r="F255" s="18" t="s">
        <v>88</v>
      </c>
      <c r="G255" s="7">
        <f t="shared" si="10"/>
        <v>2020</v>
      </c>
      <c r="H255" s="7">
        <f t="shared" si="11"/>
        <v>9</v>
      </c>
    </row>
    <row r="256" spans="1:8">
      <c r="A256" s="49">
        <v>44085</v>
      </c>
      <c r="B256" s="18" t="s">
        <v>90</v>
      </c>
      <c r="C256" s="18">
        <f t="shared" si="9"/>
        <v>5</v>
      </c>
      <c r="D256" s="7">
        <v>2020</v>
      </c>
      <c r="E256" s="7">
        <v>9</v>
      </c>
      <c r="F256" s="18" t="s">
        <v>88</v>
      </c>
      <c r="G256" s="7">
        <f t="shared" si="10"/>
        <v>2020</v>
      </c>
      <c r="H256" s="7">
        <f t="shared" si="11"/>
        <v>9</v>
      </c>
    </row>
    <row r="257" spans="1:8">
      <c r="A257" s="49">
        <v>44086</v>
      </c>
      <c r="B257" s="18" t="s">
        <v>89</v>
      </c>
      <c r="C257" s="18">
        <f t="shared" si="9"/>
        <v>6</v>
      </c>
      <c r="D257" s="7">
        <v>2020</v>
      </c>
      <c r="E257" s="7">
        <v>9</v>
      </c>
      <c r="F257" s="18" t="s">
        <v>88</v>
      </c>
      <c r="G257" s="7">
        <f t="shared" si="10"/>
        <v>2020</v>
      </c>
      <c r="H257" s="7">
        <f t="shared" si="11"/>
        <v>9</v>
      </c>
    </row>
    <row r="258" spans="1:8">
      <c r="A258" s="49">
        <v>44087</v>
      </c>
      <c r="B258" s="18" t="s">
        <v>89</v>
      </c>
      <c r="C258" s="18">
        <f t="shared" ref="C258:C321" si="12">WEEKDAY(A258,2)</f>
        <v>7</v>
      </c>
      <c r="D258" s="7">
        <v>2020</v>
      </c>
      <c r="E258" s="7">
        <v>9</v>
      </c>
      <c r="F258" s="18" t="s">
        <v>88</v>
      </c>
      <c r="G258" s="7">
        <f t="shared" ref="G258:G321" si="13">YEAR(A258)</f>
        <v>2020</v>
      </c>
      <c r="H258" s="7">
        <f t="shared" ref="H258:H321" si="14">MONTH(A258)</f>
        <v>9</v>
      </c>
    </row>
    <row r="259" spans="1:8">
      <c r="A259" s="49">
        <v>44088</v>
      </c>
      <c r="B259" s="18" t="s">
        <v>89</v>
      </c>
      <c r="C259" s="18">
        <f t="shared" si="12"/>
        <v>1</v>
      </c>
      <c r="D259" s="7">
        <v>2020</v>
      </c>
      <c r="E259" s="7">
        <v>9</v>
      </c>
      <c r="F259" s="18" t="s">
        <v>88</v>
      </c>
      <c r="G259" s="7">
        <f t="shared" si="13"/>
        <v>2020</v>
      </c>
      <c r="H259" s="7">
        <f t="shared" si="14"/>
        <v>9</v>
      </c>
    </row>
    <row r="260" spans="1:8">
      <c r="A260" s="49">
        <v>44089</v>
      </c>
      <c r="B260" s="18" t="s">
        <v>87</v>
      </c>
      <c r="C260" s="18">
        <f t="shared" si="12"/>
        <v>2</v>
      </c>
      <c r="D260" s="7">
        <v>2020</v>
      </c>
      <c r="E260" s="7">
        <v>9</v>
      </c>
      <c r="F260" s="18" t="s">
        <v>88</v>
      </c>
      <c r="G260" s="7">
        <f t="shared" si="13"/>
        <v>2020</v>
      </c>
      <c r="H260" s="7">
        <f t="shared" si="14"/>
        <v>9</v>
      </c>
    </row>
    <row r="261" spans="1:8">
      <c r="A261" s="49">
        <v>44090</v>
      </c>
      <c r="B261" s="18" t="s">
        <v>90</v>
      </c>
      <c r="C261" s="18">
        <f t="shared" si="12"/>
        <v>3</v>
      </c>
      <c r="D261" s="7">
        <v>2020</v>
      </c>
      <c r="E261" s="7">
        <v>9</v>
      </c>
      <c r="F261" s="18" t="s">
        <v>88</v>
      </c>
      <c r="G261" s="7">
        <f t="shared" si="13"/>
        <v>2020</v>
      </c>
      <c r="H261" s="7">
        <f t="shared" si="14"/>
        <v>9</v>
      </c>
    </row>
    <row r="262" spans="1:8">
      <c r="A262" s="49">
        <v>44091</v>
      </c>
      <c r="B262" s="18" t="s">
        <v>90</v>
      </c>
      <c r="C262" s="18">
        <f t="shared" si="12"/>
        <v>4</v>
      </c>
      <c r="D262" s="7">
        <v>2020</v>
      </c>
      <c r="E262" s="7">
        <v>9</v>
      </c>
      <c r="F262" s="18" t="s">
        <v>88</v>
      </c>
      <c r="G262" s="7">
        <f t="shared" si="13"/>
        <v>2020</v>
      </c>
      <c r="H262" s="7">
        <f t="shared" si="14"/>
        <v>9</v>
      </c>
    </row>
    <row r="263" spans="1:8">
      <c r="A263" s="49">
        <v>44092</v>
      </c>
      <c r="B263" s="18" t="s">
        <v>89</v>
      </c>
      <c r="C263" s="18">
        <f t="shared" si="12"/>
        <v>5</v>
      </c>
      <c r="D263" s="7">
        <v>2020</v>
      </c>
      <c r="E263" s="7">
        <v>9</v>
      </c>
      <c r="F263" s="18" t="s">
        <v>88</v>
      </c>
      <c r="G263" s="7">
        <f t="shared" si="13"/>
        <v>2020</v>
      </c>
      <c r="H263" s="7">
        <f t="shared" si="14"/>
        <v>9</v>
      </c>
    </row>
    <row r="264" spans="1:8">
      <c r="A264" s="49">
        <v>44093</v>
      </c>
      <c r="B264" s="18" t="s">
        <v>89</v>
      </c>
      <c r="C264" s="18">
        <f t="shared" si="12"/>
        <v>6</v>
      </c>
      <c r="D264" s="7">
        <v>2020</v>
      </c>
      <c r="E264" s="7">
        <v>9</v>
      </c>
      <c r="F264" s="18" t="s">
        <v>88</v>
      </c>
      <c r="G264" s="7">
        <f t="shared" si="13"/>
        <v>2020</v>
      </c>
      <c r="H264" s="7">
        <f t="shared" si="14"/>
        <v>9</v>
      </c>
    </row>
    <row r="265" spans="1:8">
      <c r="A265" s="49">
        <v>44094</v>
      </c>
      <c r="B265" s="18" t="s">
        <v>89</v>
      </c>
      <c r="C265" s="18">
        <f t="shared" si="12"/>
        <v>7</v>
      </c>
      <c r="D265" s="7">
        <v>2020</v>
      </c>
      <c r="E265" s="7">
        <v>9</v>
      </c>
      <c r="F265" s="18" t="s">
        <v>88</v>
      </c>
      <c r="G265" s="7">
        <f t="shared" si="13"/>
        <v>2020</v>
      </c>
      <c r="H265" s="7">
        <f t="shared" si="14"/>
        <v>9</v>
      </c>
    </row>
    <row r="266" spans="1:8">
      <c r="A266" s="49">
        <v>44095</v>
      </c>
      <c r="B266" s="18" t="s">
        <v>89</v>
      </c>
      <c r="C266" s="18">
        <f t="shared" si="12"/>
        <v>1</v>
      </c>
      <c r="D266" s="7">
        <v>2020</v>
      </c>
      <c r="E266" s="7">
        <v>9</v>
      </c>
      <c r="F266" s="18" t="s">
        <v>88</v>
      </c>
      <c r="G266" s="7">
        <f t="shared" si="13"/>
        <v>2020</v>
      </c>
      <c r="H266" s="7">
        <f t="shared" si="14"/>
        <v>9</v>
      </c>
    </row>
    <row r="267" spans="1:8">
      <c r="A267" s="49">
        <v>44096</v>
      </c>
      <c r="B267" s="18" t="s">
        <v>89</v>
      </c>
      <c r="C267" s="18">
        <f t="shared" si="12"/>
        <v>2</v>
      </c>
      <c r="D267" s="7">
        <v>2020</v>
      </c>
      <c r="E267" s="7">
        <v>9</v>
      </c>
      <c r="F267" s="18" t="s">
        <v>88</v>
      </c>
      <c r="G267" s="7">
        <f t="shared" si="13"/>
        <v>2020</v>
      </c>
      <c r="H267" s="7">
        <f t="shared" si="14"/>
        <v>9</v>
      </c>
    </row>
    <row r="268" spans="1:8">
      <c r="A268" s="49">
        <v>44097</v>
      </c>
      <c r="B268" s="18" t="s">
        <v>89</v>
      </c>
      <c r="C268" s="18">
        <f t="shared" si="12"/>
        <v>3</v>
      </c>
      <c r="D268" s="7">
        <v>2020</v>
      </c>
      <c r="E268" s="7">
        <v>9</v>
      </c>
      <c r="F268" s="18" t="s">
        <v>88</v>
      </c>
      <c r="G268" s="7">
        <f t="shared" si="13"/>
        <v>2020</v>
      </c>
      <c r="H268" s="7">
        <f t="shared" si="14"/>
        <v>9</v>
      </c>
    </row>
    <row r="269" spans="1:8">
      <c r="A269" s="49">
        <v>44098</v>
      </c>
      <c r="B269" s="18" t="s">
        <v>90</v>
      </c>
      <c r="C269" s="18">
        <f t="shared" si="12"/>
        <v>4</v>
      </c>
      <c r="D269" s="7">
        <v>2020</v>
      </c>
      <c r="E269" s="7">
        <v>9</v>
      </c>
      <c r="F269" s="18" t="s">
        <v>88</v>
      </c>
      <c r="G269" s="7">
        <f t="shared" si="13"/>
        <v>2020</v>
      </c>
      <c r="H269" s="7">
        <f t="shared" si="14"/>
        <v>9</v>
      </c>
    </row>
    <row r="270" spans="1:8">
      <c r="A270" s="49">
        <v>44099</v>
      </c>
      <c r="B270" s="18" t="s">
        <v>90</v>
      </c>
      <c r="C270" s="18">
        <f t="shared" si="12"/>
        <v>5</v>
      </c>
      <c r="D270" s="7">
        <v>2020</v>
      </c>
      <c r="E270" s="7">
        <v>9</v>
      </c>
      <c r="F270" s="18" t="s">
        <v>88</v>
      </c>
      <c r="G270" s="7">
        <f t="shared" si="13"/>
        <v>2020</v>
      </c>
      <c r="H270" s="7">
        <f t="shared" si="14"/>
        <v>9</v>
      </c>
    </row>
    <row r="271" spans="1:8">
      <c r="A271" s="49">
        <v>44100</v>
      </c>
      <c r="B271" s="18" t="s">
        <v>89</v>
      </c>
      <c r="C271" s="18">
        <f t="shared" si="12"/>
        <v>6</v>
      </c>
      <c r="D271" s="7">
        <v>2020</v>
      </c>
      <c r="E271" s="7">
        <v>9</v>
      </c>
      <c r="F271" s="18" t="s">
        <v>94</v>
      </c>
      <c r="G271" s="7">
        <f t="shared" si="13"/>
        <v>2020</v>
      </c>
      <c r="H271" s="7">
        <f t="shared" si="14"/>
        <v>9</v>
      </c>
    </row>
    <row r="272" spans="1:8">
      <c r="A272" s="49">
        <v>44101</v>
      </c>
      <c r="B272" s="18" t="s">
        <v>89</v>
      </c>
      <c r="C272" s="18">
        <f t="shared" si="12"/>
        <v>7</v>
      </c>
      <c r="D272" s="7">
        <v>2020</v>
      </c>
      <c r="E272" s="7">
        <v>10</v>
      </c>
      <c r="F272" s="18" t="s">
        <v>88</v>
      </c>
      <c r="G272" s="7">
        <f t="shared" si="13"/>
        <v>2020</v>
      </c>
      <c r="H272" s="7">
        <f t="shared" si="14"/>
        <v>9</v>
      </c>
    </row>
    <row r="273" spans="1:8">
      <c r="A273" s="49">
        <v>44102</v>
      </c>
      <c r="B273" s="18" t="s">
        <v>89</v>
      </c>
      <c r="C273" s="18">
        <f t="shared" si="12"/>
        <v>1</v>
      </c>
      <c r="D273" s="7">
        <v>2020</v>
      </c>
      <c r="E273" s="7">
        <v>10</v>
      </c>
      <c r="F273" s="18" t="s">
        <v>88</v>
      </c>
      <c r="G273" s="7">
        <f t="shared" si="13"/>
        <v>2020</v>
      </c>
      <c r="H273" s="7">
        <f t="shared" si="14"/>
        <v>9</v>
      </c>
    </row>
    <row r="274" spans="1:8">
      <c r="A274" s="49">
        <v>44103</v>
      </c>
      <c r="B274" s="18" t="s">
        <v>89</v>
      </c>
      <c r="C274" s="18">
        <f t="shared" si="12"/>
        <v>2</v>
      </c>
      <c r="D274" s="7">
        <v>2020</v>
      </c>
      <c r="E274" s="7">
        <v>10</v>
      </c>
      <c r="F274" s="18" t="s">
        <v>88</v>
      </c>
      <c r="G274" s="7">
        <f t="shared" si="13"/>
        <v>2020</v>
      </c>
      <c r="H274" s="7">
        <f t="shared" si="14"/>
        <v>9</v>
      </c>
    </row>
    <row r="275" spans="1:8">
      <c r="A275" s="49">
        <v>44104</v>
      </c>
      <c r="B275" s="18" t="s">
        <v>89</v>
      </c>
      <c r="C275" s="18">
        <f t="shared" si="12"/>
        <v>3</v>
      </c>
      <c r="D275" s="7">
        <v>2020</v>
      </c>
      <c r="E275" s="7">
        <v>10</v>
      </c>
      <c r="F275" s="18" t="s">
        <v>88</v>
      </c>
      <c r="G275" s="7">
        <f t="shared" si="13"/>
        <v>2020</v>
      </c>
      <c r="H275" s="7">
        <f t="shared" si="14"/>
        <v>9</v>
      </c>
    </row>
    <row r="276" spans="1:8">
      <c r="A276" s="49">
        <v>44105</v>
      </c>
      <c r="B276" s="18" t="s">
        <v>87</v>
      </c>
      <c r="C276" s="18">
        <f t="shared" si="12"/>
        <v>4</v>
      </c>
      <c r="D276" s="7">
        <v>2020</v>
      </c>
      <c r="E276" s="7">
        <v>10</v>
      </c>
      <c r="F276" s="18" t="s">
        <v>88</v>
      </c>
      <c r="G276" s="7">
        <f t="shared" si="13"/>
        <v>2020</v>
      </c>
      <c r="H276" s="7">
        <f t="shared" si="14"/>
        <v>10</v>
      </c>
    </row>
    <row r="277" spans="1:8">
      <c r="A277" s="49">
        <v>44106</v>
      </c>
      <c r="B277" s="18" t="s">
        <v>87</v>
      </c>
      <c r="C277" s="18">
        <f t="shared" si="12"/>
        <v>5</v>
      </c>
      <c r="D277" s="7">
        <v>2020</v>
      </c>
      <c r="E277" s="7">
        <v>10</v>
      </c>
      <c r="F277" s="18" t="s">
        <v>88</v>
      </c>
      <c r="G277" s="7">
        <f t="shared" si="13"/>
        <v>2020</v>
      </c>
      <c r="H277" s="7">
        <f t="shared" si="14"/>
        <v>10</v>
      </c>
    </row>
    <row r="278" spans="1:8">
      <c r="A278" s="49">
        <v>44107</v>
      </c>
      <c r="B278" s="18" t="s">
        <v>87</v>
      </c>
      <c r="C278" s="18">
        <f t="shared" si="12"/>
        <v>6</v>
      </c>
      <c r="D278" s="7">
        <v>2020</v>
      </c>
      <c r="E278" s="7">
        <v>10</v>
      </c>
      <c r="F278" s="18" t="s">
        <v>88</v>
      </c>
      <c r="G278" s="7">
        <f t="shared" si="13"/>
        <v>2020</v>
      </c>
      <c r="H278" s="7">
        <f t="shared" si="14"/>
        <v>10</v>
      </c>
    </row>
    <row r="279" spans="1:8">
      <c r="A279" s="49">
        <v>44108</v>
      </c>
      <c r="B279" s="18" t="s">
        <v>90</v>
      </c>
      <c r="C279" s="18">
        <f t="shared" si="12"/>
        <v>7</v>
      </c>
      <c r="D279" s="7">
        <v>2020</v>
      </c>
      <c r="E279" s="7">
        <v>10</v>
      </c>
      <c r="F279" s="18" t="s">
        <v>88</v>
      </c>
      <c r="G279" s="7">
        <f t="shared" si="13"/>
        <v>2020</v>
      </c>
      <c r="H279" s="7">
        <f t="shared" si="14"/>
        <v>10</v>
      </c>
    </row>
    <row r="280" spans="1:8">
      <c r="A280" s="49">
        <v>44109</v>
      </c>
      <c r="B280" s="18" t="s">
        <v>90</v>
      </c>
      <c r="C280" s="18">
        <f t="shared" si="12"/>
        <v>1</v>
      </c>
      <c r="D280" s="7">
        <v>2020</v>
      </c>
      <c r="E280" s="7">
        <v>10</v>
      </c>
      <c r="F280" s="18" t="s">
        <v>88</v>
      </c>
      <c r="G280" s="7">
        <f t="shared" si="13"/>
        <v>2020</v>
      </c>
      <c r="H280" s="7">
        <f t="shared" si="14"/>
        <v>10</v>
      </c>
    </row>
    <row r="281" spans="1:8">
      <c r="A281" s="49">
        <v>44110</v>
      </c>
      <c r="B281" s="18" t="s">
        <v>90</v>
      </c>
      <c r="C281" s="18">
        <f t="shared" si="12"/>
        <v>2</v>
      </c>
      <c r="D281" s="7">
        <v>2020</v>
      </c>
      <c r="E281" s="7">
        <v>10</v>
      </c>
      <c r="F281" s="18" t="s">
        <v>88</v>
      </c>
      <c r="G281" s="7">
        <f t="shared" si="13"/>
        <v>2020</v>
      </c>
      <c r="H281" s="7">
        <f t="shared" si="14"/>
        <v>10</v>
      </c>
    </row>
    <row r="282" spans="1:8">
      <c r="A282" s="49">
        <v>44111</v>
      </c>
      <c r="B282" s="18" t="s">
        <v>90</v>
      </c>
      <c r="C282" s="18">
        <f t="shared" si="12"/>
        <v>3</v>
      </c>
      <c r="D282" s="7">
        <v>2020</v>
      </c>
      <c r="E282" s="7">
        <v>10</v>
      </c>
      <c r="F282" s="18" t="s">
        <v>88</v>
      </c>
      <c r="G282" s="7">
        <f t="shared" si="13"/>
        <v>2020</v>
      </c>
      <c r="H282" s="7">
        <f t="shared" si="14"/>
        <v>10</v>
      </c>
    </row>
    <row r="283" spans="1:8">
      <c r="A283" s="49">
        <v>44112</v>
      </c>
      <c r="B283" s="18" t="s">
        <v>89</v>
      </c>
      <c r="C283" s="18">
        <f t="shared" si="12"/>
        <v>4</v>
      </c>
      <c r="D283" s="7">
        <v>2020</v>
      </c>
      <c r="E283" s="7">
        <v>10</v>
      </c>
      <c r="F283" s="18" t="s">
        <v>88</v>
      </c>
      <c r="G283" s="7">
        <f t="shared" si="13"/>
        <v>2020</v>
      </c>
      <c r="H283" s="7">
        <f t="shared" si="14"/>
        <v>10</v>
      </c>
    </row>
    <row r="284" spans="1:8">
      <c r="A284" s="49">
        <v>44113</v>
      </c>
      <c r="B284" s="18" t="s">
        <v>89</v>
      </c>
      <c r="C284" s="18">
        <f t="shared" si="12"/>
        <v>5</v>
      </c>
      <c r="D284" s="7">
        <v>2020</v>
      </c>
      <c r="E284" s="7">
        <v>10</v>
      </c>
      <c r="F284" s="18" t="s">
        <v>88</v>
      </c>
      <c r="G284" s="7">
        <f t="shared" si="13"/>
        <v>2020</v>
      </c>
      <c r="H284" s="7">
        <f t="shared" si="14"/>
        <v>10</v>
      </c>
    </row>
    <row r="285" spans="1:8">
      <c r="A285" s="49">
        <v>44114</v>
      </c>
      <c r="B285" s="18" t="s">
        <v>89</v>
      </c>
      <c r="C285" s="18">
        <f t="shared" si="12"/>
        <v>6</v>
      </c>
      <c r="D285" s="7">
        <v>2020</v>
      </c>
      <c r="E285" s="7">
        <v>10</v>
      </c>
      <c r="F285" s="18" t="s">
        <v>88</v>
      </c>
      <c r="G285" s="7">
        <f t="shared" si="13"/>
        <v>2020</v>
      </c>
      <c r="H285" s="7">
        <f t="shared" si="14"/>
        <v>10</v>
      </c>
    </row>
    <row r="286" spans="1:8">
      <c r="A286" s="49">
        <v>44115</v>
      </c>
      <c r="B286" s="18" t="s">
        <v>89</v>
      </c>
      <c r="C286" s="18">
        <f t="shared" si="12"/>
        <v>7</v>
      </c>
      <c r="D286" s="7">
        <v>2020</v>
      </c>
      <c r="E286" s="7">
        <v>10</v>
      </c>
      <c r="F286" s="18" t="s">
        <v>88</v>
      </c>
      <c r="G286" s="7">
        <f t="shared" si="13"/>
        <v>2020</v>
      </c>
      <c r="H286" s="7">
        <f t="shared" si="14"/>
        <v>10</v>
      </c>
    </row>
    <row r="287" spans="1:8">
      <c r="A287" s="49">
        <v>44116</v>
      </c>
      <c r="B287" s="18" t="s">
        <v>89</v>
      </c>
      <c r="C287" s="18">
        <f t="shared" si="12"/>
        <v>1</v>
      </c>
      <c r="D287" s="7">
        <v>2020</v>
      </c>
      <c r="E287" s="7">
        <v>10</v>
      </c>
      <c r="F287" s="18" t="s">
        <v>88</v>
      </c>
      <c r="G287" s="7">
        <f t="shared" si="13"/>
        <v>2020</v>
      </c>
      <c r="H287" s="7">
        <f t="shared" si="14"/>
        <v>10</v>
      </c>
    </row>
    <row r="288" spans="1:8">
      <c r="A288" s="49">
        <v>44117</v>
      </c>
      <c r="B288" s="18" t="s">
        <v>89</v>
      </c>
      <c r="C288" s="18">
        <f t="shared" si="12"/>
        <v>2</v>
      </c>
      <c r="D288" s="7">
        <v>2020</v>
      </c>
      <c r="E288" s="7">
        <v>10</v>
      </c>
      <c r="F288" s="18" t="s">
        <v>88</v>
      </c>
      <c r="G288" s="7">
        <f t="shared" si="13"/>
        <v>2020</v>
      </c>
      <c r="H288" s="7">
        <f t="shared" si="14"/>
        <v>10</v>
      </c>
    </row>
    <row r="289" spans="1:8">
      <c r="A289" s="49">
        <v>44118</v>
      </c>
      <c r="B289" s="18" t="s">
        <v>89</v>
      </c>
      <c r="C289" s="18">
        <f t="shared" si="12"/>
        <v>3</v>
      </c>
      <c r="D289" s="7">
        <v>2020</v>
      </c>
      <c r="E289" s="7">
        <v>10</v>
      </c>
      <c r="F289" s="18" t="s">
        <v>88</v>
      </c>
      <c r="G289" s="7">
        <f t="shared" si="13"/>
        <v>2020</v>
      </c>
      <c r="H289" s="7">
        <f t="shared" si="14"/>
        <v>10</v>
      </c>
    </row>
    <row r="290" spans="1:8">
      <c r="A290" s="49">
        <v>44119</v>
      </c>
      <c r="B290" s="18" t="s">
        <v>90</v>
      </c>
      <c r="C290" s="18">
        <f t="shared" si="12"/>
        <v>4</v>
      </c>
      <c r="D290" s="7">
        <v>2020</v>
      </c>
      <c r="E290" s="7">
        <v>10</v>
      </c>
      <c r="F290" s="18" t="s">
        <v>88</v>
      </c>
      <c r="G290" s="7">
        <f t="shared" si="13"/>
        <v>2020</v>
      </c>
      <c r="H290" s="7">
        <f t="shared" si="14"/>
        <v>10</v>
      </c>
    </row>
    <row r="291" spans="1:8">
      <c r="A291" s="49">
        <v>44120</v>
      </c>
      <c r="B291" s="18" t="s">
        <v>90</v>
      </c>
      <c r="C291" s="18">
        <f t="shared" si="12"/>
        <v>5</v>
      </c>
      <c r="D291" s="7">
        <v>2020</v>
      </c>
      <c r="E291" s="7">
        <v>10</v>
      </c>
      <c r="F291" s="18" t="s">
        <v>88</v>
      </c>
      <c r="G291" s="7">
        <f t="shared" si="13"/>
        <v>2020</v>
      </c>
      <c r="H291" s="7">
        <f t="shared" si="14"/>
        <v>10</v>
      </c>
    </row>
    <row r="292" spans="1:8">
      <c r="A292" s="49">
        <v>44121</v>
      </c>
      <c r="B292" s="18" t="s">
        <v>89</v>
      </c>
      <c r="C292" s="18">
        <f t="shared" si="12"/>
        <v>6</v>
      </c>
      <c r="D292" s="7">
        <v>2020</v>
      </c>
      <c r="E292" s="7">
        <v>10</v>
      </c>
      <c r="F292" s="18" t="s">
        <v>88</v>
      </c>
      <c r="G292" s="7">
        <f t="shared" si="13"/>
        <v>2020</v>
      </c>
      <c r="H292" s="7">
        <f t="shared" si="14"/>
        <v>10</v>
      </c>
    </row>
    <row r="293" spans="1:8">
      <c r="A293" s="49">
        <v>44122</v>
      </c>
      <c r="B293" s="18" t="s">
        <v>89</v>
      </c>
      <c r="C293" s="18">
        <f t="shared" si="12"/>
        <v>7</v>
      </c>
      <c r="D293" s="7">
        <v>2020</v>
      </c>
      <c r="E293" s="7">
        <v>10</v>
      </c>
      <c r="F293" s="18" t="s">
        <v>88</v>
      </c>
      <c r="G293" s="7">
        <f t="shared" si="13"/>
        <v>2020</v>
      </c>
      <c r="H293" s="7">
        <f t="shared" si="14"/>
        <v>10</v>
      </c>
    </row>
    <row r="294" spans="1:8">
      <c r="A294" s="49">
        <v>44123</v>
      </c>
      <c r="B294" s="18" t="s">
        <v>89</v>
      </c>
      <c r="C294" s="18">
        <f t="shared" si="12"/>
        <v>1</v>
      </c>
      <c r="D294" s="7">
        <v>2020</v>
      </c>
      <c r="E294" s="7">
        <v>10</v>
      </c>
      <c r="F294" s="18" t="s">
        <v>88</v>
      </c>
      <c r="G294" s="7">
        <f t="shared" si="13"/>
        <v>2020</v>
      </c>
      <c r="H294" s="7">
        <f t="shared" si="14"/>
        <v>10</v>
      </c>
    </row>
    <row r="295" spans="1:8">
      <c r="A295" s="49">
        <v>44124</v>
      </c>
      <c r="B295" s="18" t="s">
        <v>89</v>
      </c>
      <c r="C295" s="18">
        <f t="shared" si="12"/>
        <v>2</v>
      </c>
      <c r="D295" s="7">
        <v>2020</v>
      </c>
      <c r="E295" s="7">
        <v>10</v>
      </c>
      <c r="F295" s="18" t="s">
        <v>88</v>
      </c>
      <c r="G295" s="7">
        <f t="shared" si="13"/>
        <v>2020</v>
      </c>
      <c r="H295" s="7">
        <f t="shared" si="14"/>
        <v>10</v>
      </c>
    </row>
    <row r="296" spans="1:8">
      <c r="A296" s="49">
        <v>44125</v>
      </c>
      <c r="B296" s="18" t="s">
        <v>89</v>
      </c>
      <c r="C296" s="18">
        <f t="shared" si="12"/>
        <v>3</v>
      </c>
      <c r="D296" s="7">
        <v>2020</v>
      </c>
      <c r="E296" s="7">
        <v>10</v>
      </c>
      <c r="F296" s="18" t="s">
        <v>88</v>
      </c>
      <c r="G296" s="7">
        <f t="shared" si="13"/>
        <v>2020</v>
      </c>
      <c r="H296" s="7">
        <f t="shared" si="14"/>
        <v>10</v>
      </c>
    </row>
    <row r="297" spans="1:8">
      <c r="A297" s="49">
        <v>44126</v>
      </c>
      <c r="B297" s="18" t="s">
        <v>90</v>
      </c>
      <c r="C297" s="18">
        <f t="shared" si="12"/>
        <v>4</v>
      </c>
      <c r="D297" s="7">
        <v>2020</v>
      </c>
      <c r="E297" s="7">
        <v>10</v>
      </c>
      <c r="F297" s="18" t="s">
        <v>88</v>
      </c>
      <c r="G297" s="7">
        <f t="shared" si="13"/>
        <v>2020</v>
      </c>
      <c r="H297" s="7">
        <f t="shared" si="14"/>
        <v>10</v>
      </c>
    </row>
    <row r="298" spans="1:8">
      <c r="A298" s="49">
        <v>44127</v>
      </c>
      <c r="B298" s="18" t="s">
        <v>90</v>
      </c>
      <c r="C298" s="18">
        <f t="shared" si="12"/>
        <v>5</v>
      </c>
      <c r="D298" s="7">
        <v>2020</v>
      </c>
      <c r="E298" s="7">
        <v>10</v>
      </c>
      <c r="F298" s="18" t="s">
        <v>88</v>
      </c>
      <c r="G298" s="7">
        <f t="shared" si="13"/>
        <v>2020</v>
      </c>
      <c r="H298" s="7">
        <f t="shared" si="14"/>
        <v>10</v>
      </c>
    </row>
    <row r="299" spans="1:8">
      <c r="A299" s="49">
        <v>44128</v>
      </c>
      <c r="B299" s="18" t="s">
        <v>89</v>
      </c>
      <c r="C299" s="18">
        <f t="shared" si="12"/>
        <v>6</v>
      </c>
      <c r="D299" s="7">
        <v>2020</v>
      </c>
      <c r="E299" s="7">
        <v>10</v>
      </c>
      <c r="F299" s="18" t="s">
        <v>88</v>
      </c>
      <c r="G299" s="7">
        <f t="shared" si="13"/>
        <v>2020</v>
      </c>
      <c r="H299" s="7">
        <f t="shared" si="14"/>
        <v>10</v>
      </c>
    </row>
    <row r="300" spans="1:8">
      <c r="A300" s="49">
        <v>44129</v>
      </c>
      <c r="B300" s="18" t="s">
        <v>89</v>
      </c>
      <c r="C300" s="18">
        <f t="shared" si="12"/>
        <v>7</v>
      </c>
      <c r="D300" s="7">
        <v>2020</v>
      </c>
      <c r="E300" s="7">
        <v>10</v>
      </c>
      <c r="F300" s="18" t="s">
        <v>94</v>
      </c>
      <c r="G300" s="7">
        <f t="shared" si="13"/>
        <v>2020</v>
      </c>
      <c r="H300" s="7">
        <f t="shared" si="14"/>
        <v>10</v>
      </c>
    </row>
    <row r="301" spans="1:8">
      <c r="A301" s="49">
        <v>44130</v>
      </c>
      <c r="B301" s="18" t="s">
        <v>89</v>
      </c>
      <c r="C301" s="18">
        <f t="shared" si="12"/>
        <v>1</v>
      </c>
      <c r="D301" s="7">
        <v>2020</v>
      </c>
      <c r="E301" s="7">
        <v>11</v>
      </c>
      <c r="F301" s="18" t="s">
        <v>88</v>
      </c>
      <c r="G301" s="7">
        <f t="shared" si="13"/>
        <v>2020</v>
      </c>
      <c r="H301" s="7">
        <f t="shared" si="14"/>
        <v>10</v>
      </c>
    </row>
    <row r="302" spans="1:8">
      <c r="A302" s="49">
        <v>44131</v>
      </c>
      <c r="B302" s="18" t="s">
        <v>89</v>
      </c>
      <c r="C302" s="18">
        <f t="shared" si="12"/>
        <v>2</v>
      </c>
      <c r="D302" s="7">
        <v>2020</v>
      </c>
      <c r="E302" s="7">
        <v>11</v>
      </c>
      <c r="F302" s="18" t="s">
        <v>88</v>
      </c>
      <c r="G302" s="7">
        <f t="shared" si="13"/>
        <v>2020</v>
      </c>
      <c r="H302" s="7">
        <f t="shared" si="14"/>
        <v>10</v>
      </c>
    </row>
    <row r="303" spans="1:8">
      <c r="A303" s="49">
        <v>44132</v>
      </c>
      <c r="B303" s="18" t="s">
        <v>89</v>
      </c>
      <c r="C303" s="18">
        <f t="shared" si="12"/>
        <v>3</v>
      </c>
      <c r="D303" s="7">
        <v>2020</v>
      </c>
      <c r="E303" s="7">
        <v>11</v>
      </c>
      <c r="F303" s="18" t="s">
        <v>88</v>
      </c>
      <c r="G303" s="7">
        <f t="shared" si="13"/>
        <v>2020</v>
      </c>
      <c r="H303" s="7">
        <f t="shared" si="14"/>
        <v>10</v>
      </c>
    </row>
    <row r="304" spans="1:8">
      <c r="A304" s="49">
        <v>44133</v>
      </c>
      <c r="B304" s="18" t="s">
        <v>90</v>
      </c>
      <c r="C304" s="18">
        <f t="shared" si="12"/>
        <v>4</v>
      </c>
      <c r="D304" s="7">
        <v>2020</v>
      </c>
      <c r="E304" s="7">
        <v>11</v>
      </c>
      <c r="F304" s="18" t="s">
        <v>88</v>
      </c>
      <c r="G304" s="7">
        <f t="shared" si="13"/>
        <v>2020</v>
      </c>
      <c r="H304" s="7">
        <f t="shared" si="14"/>
        <v>10</v>
      </c>
    </row>
    <row r="305" spans="1:8">
      <c r="A305" s="49">
        <v>44134</v>
      </c>
      <c r="B305" s="18" t="s">
        <v>90</v>
      </c>
      <c r="C305" s="18">
        <f t="shared" si="12"/>
        <v>5</v>
      </c>
      <c r="D305" s="7">
        <v>2020</v>
      </c>
      <c r="E305" s="7">
        <v>11</v>
      </c>
      <c r="F305" s="18" t="s">
        <v>88</v>
      </c>
      <c r="G305" s="7">
        <f t="shared" si="13"/>
        <v>2020</v>
      </c>
      <c r="H305" s="7">
        <f t="shared" si="14"/>
        <v>10</v>
      </c>
    </row>
    <row r="306" spans="1:8">
      <c r="A306" s="49">
        <v>44135</v>
      </c>
      <c r="B306" s="18" t="s">
        <v>89</v>
      </c>
      <c r="C306" s="18">
        <f t="shared" si="12"/>
        <v>6</v>
      </c>
      <c r="D306" s="7">
        <v>2020</v>
      </c>
      <c r="E306" s="7">
        <v>11</v>
      </c>
      <c r="F306" s="18" t="s">
        <v>88</v>
      </c>
      <c r="G306" s="7">
        <f t="shared" si="13"/>
        <v>2020</v>
      </c>
      <c r="H306" s="7">
        <f t="shared" si="14"/>
        <v>10</v>
      </c>
    </row>
    <row r="307" spans="1:8">
      <c r="A307" s="49">
        <v>44136</v>
      </c>
      <c r="B307" s="18" t="s">
        <v>89</v>
      </c>
      <c r="C307" s="18">
        <f t="shared" si="12"/>
        <v>7</v>
      </c>
      <c r="D307" s="7">
        <v>2020</v>
      </c>
      <c r="E307" s="7">
        <v>11</v>
      </c>
      <c r="F307" s="18" t="s">
        <v>88</v>
      </c>
      <c r="G307" s="7">
        <f t="shared" si="13"/>
        <v>2020</v>
      </c>
      <c r="H307" s="7">
        <f t="shared" si="14"/>
        <v>11</v>
      </c>
    </row>
    <row r="308" spans="1:8">
      <c r="A308" s="49">
        <v>44137</v>
      </c>
      <c r="B308" s="18" t="s">
        <v>89</v>
      </c>
      <c r="C308" s="18">
        <f t="shared" si="12"/>
        <v>1</v>
      </c>
      <c r="D308" s="7">
        <v>2020</v>
      </c>
      <c r="E308" s="7">
        <v>11</v>
      </c>
      <c r="F308" s="18" t="s">
        <v>88</v>
      </c>
      <c r="G308" s="7">
        <f t="shared" si="13"/>
        <v>2020</v>
      </c>
      <c r="H308" s="7">
        <f t="shared" si="14"/>
        <v>11</v>
      </c>
    </row>
    <row r="309" spans="1:8">
      <c r="A309" s="49">
        <v>44138</v>
      </c>
      <c r="B309" s="18" t="s">
        <v>89</v>
      </c>
      <c r="C309" s="18">
        <f t="shared" si="12"/>
        <v>2</v>
      </c>
      <c r="D309" s="7">
        <v>2020</v>
      </c>
      <c r="E309" s="7">
        <v>11</v>
      </c>
      <c r="F309" s="18" t="s">
        <v>88</v>
      </c>
      <c r="G309" s="7">
        <f t="shared" si="13"/>
        <v>2020</v>
      </c>
      <c r="H309" s="7">
        <f t="shared" si="14"/>
        <v>11</v>
      </c>
    </row>
    <row r="310" spans="1:8">
      <c r="A310" s="49">
        <v>44139</v>
      </c>
      <c r="B310" s="18" t="s">
        <v>89</v>
      </c>
      <c r="C310" s="18">
        <f t="shared" si="12"/>
        <v>3</v>
      </c>
      <c r="D310" s="7">
        <v>2020</v>
      </c>
      <c r="E310" s="7">
        <v>11</v>
      </c>
      <c r="F310" s="18" t="s">
        <v>88</v>
      </c>
      <c r="G310" s="7">
        <f t="shared" si="13"/>
        <v>2020</v>
      </c>
      <c r="H310" s="7">
        <f t="shared" si="14"/>
        <v>11</v>
      </c>
    </row>
    <row r="311" spans="1:8">
      <c r="A311" s="49">
        <v>44140</v>
      </c>
      <c r="B311" s="18" t="s">
        <v>90</v>
      </c>
      <c r="C311" s="18">
        <f t="shared" si="12"/>
        <v>4</v>
      </c>
      <c r="D311" s="7">
        <v>2020</v>
      </c>
      <c r="E311" s="7">
        <v>11</v>
      </c>
      <c r="F311" s="18" t="s">
        <v>88</v>
      </c>
      <c r="G311" s="7">
        <f t="shared" si="13"/>
        <v>2020</v>
      </c>
      <c r="H311" s="7">
        <f t="shared" si="14"/>
        <v>11</v>
      </c>
    </row>
    <row r="312" spans="1:8">
      <c r="A312" s="49">
        <v>44141</v>
      </c>
      <c r="B312" s="18" t="s">
        <v>90</v>
      </c>
      <c r="C312" s="18">
        <f t="shared" si="12"/>
        <v>5</v>
      </c>
      <c r="D312" s="7">
        <v>2020</v>
      </c>
      <c r="E312" s="7">
        <v>11</v>
      </c>
      <c r="F312" s="18" t="s">
        <v>88</v>
      </c>
      <c r="G312" s="7">
        <f t="shared" si="13"/>
        <v>2020</v>
      </c>
      <c r="H312" s="7">
        <f t="shared" si="14"/>
        <v>11</v>
      </c>
    </row>
    <row r="313" spans="1:8">
      <c r="A313" s="49">
        <v>44142</v>
      </c>
      <c r="B313" s="18" t="s">
        <v>89</v>
      </c>
      <c r="C313" s="18">
        <f t="shared" si="12"/>
        <v>6</v>
      </c>
      <c r="D313" s="7">
        <v>2020</v>
      </c>
      <c r="E313" s="7">
        <v>11</v>
      </c>
      <c r="F313" s="18" t="s">
        <v>88</v>
      </c>
      <c r="G313" s="7">
        <f t="shared" si="13"/>
        <v>2020</v>
      </c>
      <c r="H313" s="7">
        <f t="shared" si="14"/>
        <v>11</v>
      </c>
    </row>
    <row r="314" spans="1:8">
      <c r="A314" s="49">
        <v>44143</v>
      </c>
      <c r="B314" s="18" t="s">
        <v>89</v>
      </c>
      <c r="C314" s="18">
        <f t="shared" si="12"/>
        <v>7</v>
      </c>
      <c r="D314" s="7">
        <v>2020</v>
      </c>
      <c r="E314" s="7">
        <v>11</v>
      </c>
      <c r="F314" s="18" t="s">
        <v>88</v>
      </c>
      <c r="G314" s="7">
        <f t="shared" si="13"/>
        <v>2020</v>
      </c>
      <c r="H314" s="7">
        <f t="shared" si="14"/>
        <v>11</v>
      </c>
    </row>
    <row r="315" spans="1:8">
      <c r="A315" s="49">
        <v>44144</v>
      </c>
      <c r="B315" s="18" t="s">
        <v>89</v>
      </c>
      <c r="C315" s="18">
        <f t="shared" si="12"/>
        <v>1</v>
      </c>
      <c r="D315" s="7">
        <v>2020</v>
      </c>
      <c r="E315" s="7">
        <v>11</v>
      </c>
      <c r="F315" s="18" t="s">
        <v>88</v>
      </c>
      <c r="G315" s="7">
        <f t="shared" si="13"/>
        <v>2020</v>
      </c>
      <c r="H315" s="7">
        <f t="shared" si="14"/>
        <v>11</v>
      </c>
    </row>
    <row r="316" spans="1:8">
      <c r="A316" s="49">
        <v>44145</v>
      </c>
      <c r="B316" s="18" t="s">
        <v>89</v>
      </c>
      <c r="C316" s="18">
        <f t="shared" si="12"/>
        <v>2</v>
      </c>
      <c r="D316" s="7">
        <v>2020</v>
      </c>
      <c r="E316" s="7">
        <v>11</v>
      </c>
      <c r="F316" s="18" t="s">
        <v>88</v>
      </c>
      <c r="G316" s="7">
        <f t="shared" si="13"/>
        <v>2020</v>
      </c>
      <c r="H316" s="7">
        <f t="shared" si="14"/>
        <v>11</v>
      </c>
    </row>
    <row r="317" spans="1:8">
      <c r="A317" s="49">
        <v>44146</v>
      </c>
      <c r="B317" s="18" t="s">
        <v>89</v>
      </c>
      <c r="C317" s="18">
        <f t="shared" si="12"/>
        <v>3</v>
      </c>
      <c r="D317" s="7">
        <v>2020</v>
      </c>
      <c r="E317" s="7">
        <v>11</v>
      </c>
      <c r="F317" s="18" t="s">
        <v>88</v>
      </c>
      <c r="G317" s="7">
        <f t="shared" si="13"/>
        <v>2020</v>
      </c>
      <c r="H317" s="7">
        <f t="shared" si="14"/>
        <v>11</v>
      </c>
    </row>
    <row r="318" spans="1:8">
      <c r="A318" s="49">
        <v>44147</v>
      </c>
      <c r="B318" s="18" t="s">
        <v>90</v>
      </c>
      <c r="C318" s="18">
        <f t="shared" si="12"/>
        <v>4</v>
      </c>
      <c r="D318" s="7">
        <v>2020</v>
      </c>
      <c r="E318" s="7">
        <v>11</v>
      </c>
      <c r="F318" s="18" t="s">
        <v>88</v>
      </c>
      <c r="G318" s="7">
        <f t="shared" si="13"/>
        <v>2020</v>
      </c>
      <c r="H318" s="7">
        <f t="shared" si="14"/>
        <v>11</v>
      </c>
    </row>
    <row r="319" spans="1:8">
      <c r="A319" s="49">
        <v>44148</v>
      </c>
      <c r="B319" s="18" t="s">
        <v>90</v>
      </c>
      <c r="C319" s="18">
        <f t="shared" si="12"/>
        <v>5</v>
      </c>
      <c r="D319" s="7">
        <v>2020</v>
      </c>
      <c r="E319" s="7">
        <v>11</v>
      </c>
      <c r="F319" s="18" t="s">
        <v>88</v>
      </c>
      <c r="G319" s="7">
        <f t="shared" si="13"/>
        <v>2020</v>
      </c>
      <c r="H319" s="7">
        <f t="shared" si="14"/>
        <v>11</v>
      </c>
    </row>
    <row r="320" spans="1:8">
      <c r="A320" s="49">
        <v>44149</v>
      </c>
      <c r="B320" s="18" t="s">
        <v>89</v>
      </c>
      <c r="C320" s="18">
        <f t="shared" si="12"/>
        <v>6</v>
      </c>
      <c r="D320" s="7">
        <v>2020</v>
      </c>
      <c r="E320" s="7">
        <v>11</v>
      </c>
      <c r="F320" s="18" t="s">
        <v>88</v>
      </c>
      <c r="G320" s="7">
        <f t="shared" si="13"/>
        <v>2020</v>
      </c>
      <c r="H320" s="7">
        <f t="shared" si="14"/>
        <v>11</v>
      </c>
    </row>
    <row r="321" spans="1:8">
      <c r="A321" s="49">
        <v>44150</v>
      </c>
      <c r="B321" s="18" t="s">
        <v>89</v>
      </c>
      <c r="C321" s="18">
        <f t="shared" si="12"/>
        <v>7</v>
      </c>
      <c r="D321" s="7">
        <v>2020</v>
      </c>
      <c r="E321" s="7">
        <v>11</v>
      </c>
      <c r="F321" s="18" t="s">
        <v>88</v>
      </c>
      <c r="G321" s="7">
        <f t="shared" si="13"/>
        <v>2020</v>
      </c>
      <c r="H321" s="7">
        <f t="shared" si="14"/>
        <v>11</v>
      </c>
    </row>
    <row r="322" spans="1:8">
      <c r="A322" s="49">
        <v>44151</v>
      </c>
      <c r="B322" s="18" t="s">
        <v>89</v>
      </c>
      <c r="C322" s="18">
        <f t="shared" ref="C322:C367" si="15">WEEKDAY(A322,2)</f>
        <v>1</v>
      </c>
      <c r="D322" s="7">
        <v>2020</v>
      </c>
      <c r="E322" s="7">
        <v>11</v>
      </c>
      <c r="F322" s="18" t="s">
        <v>88</v>
      </c>
      <c r="G322" s="7">
        <f t="shared" ref="G322:G367" si="16">YEAR(A322)</f>
        <v>2020</v>
      </c>
      <c r="H322" s="7">
        <f t="shared" ref="H322:H367" si="17">MONTH(A322)</f>
        <v>11</v>
      </c>
    </row>
    <row r="323" spans="1:8">
      <c r="A323" s="49">
        <v>44152</v>
      </c>
      <c r="B323" s="18" t="s">
        <v>89</v>
      </c>
      <c r="C323" s="18">
        <f t="shared" si="15"/>
        <v>2</v>
      </c>
      <c r="D323" s="7">
        <v>2020</v>
      </c>
      <c r="E323" s="7">
        <v>11</v>
      </c>
      <c r="F323" s="18" t="s">
        <v>88</v>
      </c>
      <c r="G323" s="7">
        <f t="shared" si="16"/>
        <v>2020</v>
      </c>
      <c r="H323" s="7">
        <f t="shared" si="17"/>
        <v>11</v>
      </c>
    </row>
    <row r="324" spans="1:8">
      <c r="A324" s="49">
        <v>44153</v>
      </c>
      <c r="B324" s="18" t="s">
        <v>89</v>
      </c>
      <c r="C324" s="18">
        <f t="shared" si="15"/>
        <v>3</v>
      </c>
      <c r="D324" s="7">
        <v>2020</v>
      </c>
      <c r="E324" s="7">
        <v>11</v>
      </c>
      <c r="F324" s="18" t="s">
        <v>88</v>
      </c>
      <c r="G324" s="7">
        <f t="shared" si="16"/>
        <v>2020</v>
      </c>
      <c r="H324" s="7">
        <f t="shared" si="17"/>
        <v>11</v>
      </c>
    </row>
    <row r="325" spans="1:8">
      <c r="A325" s="49">
        <v>44154</v>
      </c>
      <c r="B325" s="18" t="s">
        <v>90</v>
      </c>
      <c r="C325" s="18">
        <f t="shared" si="15"/>
        <v>4</v>
      </c>
      <c r="D325" s="7">
        <v>2020</v>
      </c>
      <c r="E325" s="7">
        <v>11</v>
      </c>
      <c r="F325" s="18" t="s">
        <v>88</v>
      </c>
      <c r="G325" s="7">
        <f t="shared" si="16"/>
        <v>2020</v>
      </c>
      <c r="H325" s="7">
        <f t="shared" si="17"/>
        <v>11</v>
      </c>
    </row>
    <row r="326" spans="1:8">
      <c r="A326" s="49">
        <v>44155</v>
      </c>
      <c r="B326" s="18" t="s">
        <v>90</v>
      </c>
      <c r="C326" s="18">
        <f t="shared" si="15"/>
        <v>5</v>
      </c>
      <c r="D326" s="7">
        <v>2020</v>
      </c>
      <c r="E326" s="7">
        <v>11</v>
      </c>
      <c r="F326" s="18" t="s">
        <v>88</v>
      </c>
      <c r="G326" s="7">
        <f t="shared" si="16"/>
        <v>2020</v>
      </c>
      <c r="H326" s="7">
        <f t="shared" si="17"/>
        <v>11</v>
      </c>
    </row>
    <row r="327" spans="1:8">
      <c r="A327" s="49">
        <v>44156</v>
      </c>
      <c r="B327" s="18" t="s">
        <v>89</v>
      </c>
      <c r="C327" s="18">
        <f t="shared" si="15"/>
        <v>6</v>
      </c>
      <c r="D327" s="7">
        <v>2020</v>
      </c>
      <c r="E327" s="7">
        <v>11</v>
      </c>
      <c r="F327" s="18" t="s">
        <v>88</v>
      </c>
      <c r="G327" s="7">
        <f t="shared" si="16"/>
        <v>2020</v>
      </c>
      <c r="H327" s="7">
        <f t="shared" si="17"/>
        <v>11</v>
      </c>
    </row>
    <row r="328" spans="1:8">
      <c r="A328" s="49">
        <v>44157</v>
      </c>
      <c r="B328" s="18" t="s">
        <v>89</v>
      </c>
      <c r="C328" s="18">
        <f t="shared" si="15"/>
        <v>7</v>
      </c>
      <c r="D328" s="7">
        <v>2020</v>
      </c>
      <c r="E328" s="7">
        <v>11</v>
      </c>
      <c r="F328" s="18" t="s">
        <v>88</v>
      </c>
      <c r="G328" s="7">
        <f t="shared" si="16"/>
        <v>2020</v>
      </c>
      <c r="H328" s="7">
        <f t="shared" si="17"/>
        <v>11</v>
      </c>
    </row>
    <row r="329" spans="1:8">
      <c r="A329" s="49">
        <v>44158</v>
      </c>
      <c r="B329" s="18" t="s">
        <v>89</v>
      </c>
      <c r="C329" s="18">
        <f t="shared" si="15"/>
        <v>1</v>
      </c>
      <c r="D329" s="7">
        <v>2020</v>
      </c>
      <c r="E329" s="7">
        <v>11</v>
      </c>
      <c r="F329" s="18" t="s">
        <v>88</v>
      </c>
      <c r="G329" s="7">
        <f t="shared" si="16"/>
        <v>2020</v>
      </c>
      <c r="H329" s="7">
        <f t="shared" si="17"/>
        <v>11</v>
      </c>
    </row>
    <row r="330" spans="1:8">
      <c r="A330" s="49">
        <v>44159</v>
      </c>
      <c r="B330" s="18" t="s">
        <v>89</v>
      </c>
      <c r="C330" s="18">
        <f t="shared" si="15"/>
        <v>2</v>
      </c>
      <c r="D330" s="7">
        <v>2020</v>
      </c>
      <c r="E330" s="7">
        <v>11</v>
      </c>
      <c r="F330" s="18" t="s">
        <v>94</v>
      </c>
      <c r="G330" s="7">
        <f t="shared" si="16"/>
        <v>2020</v>
      </c>
      <c r="H330" s="7">
        <f t="shared" si="17"/>
        <v>11</v>
      </c>
    </row>
    <row r="331" spans="1:8">
      <c r="A331" s="49">
        <v>44160</v>
      </c>
      <c r="B331" s="18" t="s">
        <v>89</v>
      </c>
      <c r="C331" s="18">
        <f t="shared" si="15"/>
        <v>3</v>
      </c>
      <c r="D331" s="7">
        <v>2020</v>
      </c>
      <c r="E331" s="7">
        <v>12</v>
      </c>
      <c r="F331" s="18" t="s">
        <v>88</v>
      </c>
      <c r="G331" s="7">
        <f t="shared" si="16"/>
        <v>2020</v>
      </c>
      <c r="H331" s="7">
        <f t="shared" si="17"/>
        <v>11</v>
      </c>
    </row>
    <row r="332" spans="1:8">
      <c r="A332" s="49">
        <v>44161</v>
      </c>
      <c r="B332" s="18" t="s">
        <v>90</v>
      </c>
      <c r="C332" s="18">
        <f t="shared" si="15"/>
        <v>4</v>
      </c>
      <c r="D332" s="7">
        <v>2020</v>
      </c>
      <c r="E332" s="7">
        <v>12</v>
      </c>
      <c r="F332" s="18" t="s">
        <v>88</v>
      </c>
      <c r="G332" s="7">
        <f t="shared" si="16"/>
        <v>2020</v>
      </c>
      <c r="H332" s="7">
        <f t="shared" si="17"/>
        <v>11</v>
      </c>
    </row>
    <row r="333" spans="1:8">
      <c r="A333" s="49">
        <v>44162</v>
      </c>
      <c r="B333" s="18" t="s">
        <v>90</v>
      </c>
      <c r="C333" s="18">
        <f t="shared" si="15"/>
        <v>5</v>
      </c>
      <c r="D333" s="7">
        <v>2020</v>
      </c>
      <c r="E333" s="7">
        <v>12</v>
      </c>
      <c r="F333" s="18" t="s">
        <v>88</v>
      </c>
      <c r="G333" s="7">
        <f t="shared" si="16"/>
        <v>2020</v>
      </c>
      <c r="H333" s="7">
        <f t="shared" si="17"/>
        <v>11</v>
      </c>
    </row>
    <row r="334" spans="1:8">
      <c r="A334" s="49">
        <v>44163</v>
      </c>
      <c r="B334" s="18" t="s">
        <v>89</v>
      </c>
      <c r="C334" s="18">
        <f t="shared" si="15"/>
        <v>6</v>
      </c>
      <c r="D334" s="7">
        <v>2020</v>
      </c>
      <c r="E334" s="7">
        <v>12</v>
      </c>
      <c r="F334" s="18" t="s">
        <v>88</v>
      </c>
      <c r="G334" s="7">
        <f t="shared" si="16"/>
        <v>2020</v>
      </c>
      <c r="H334" s="7">
        <f t="shared" si="17"/>
        <v>11</v>
      </c>
    </row>
    <row r="335" spans="1:8">
      <c r="A335" s="49">
        <v>44164</v>
      </c>
      <c r="B335" s="18" t="s">
        <v>89</v>
      </c>
      <c r="C335" s="18">
        <f t="shared" si="15"/>
        <v>7</v>
      </c>
      <c r="D335" s="7">
        <v>2020</v>
      </c>
      <c r="E335" s="7">
        <v>12</v>
      </c>
      <c r="F335" s="18" t="s">
        <v>88</v>
      </c>
      <c r="G335" s="7">
        <f t="shared" si="16"/>
        <v>2020</v>
      </c>
      <c r="H335" s="7">
        <f t="shared" si="17"/>
        <v>11</v>
      </c>
    </row>
    <row r="336" spans="1:8">
      <c r="A336" s="49">
        <v>44165</v>
      </c>
      <c r="B336" s="18" t="s">
        <v>89</v>
      </c>
      <c r="C336" s="18">
        <f t="shared" si="15"/>
        <v>1</v>
      </c>
      <c r="D336" s="7">
        <v>2020</v>
      </c>
      <c r="E336" s="7">
        <v>12</v>
      </c>
      <c r="F336" s="18" t="s">
        <v>88</v>
      </c>
      <c r="G336" s="7">
        <f t="shared" si="16"/>
        <v>2020</v>
      </c>
      <c r="H336" s="7">
        <f t="shared" si="17"/>
        <v>11</v>
      </c>
    </row>
    <row r="337" spans="1:8">
      <c r="A337" s="49">
        <v>44166</v>
      </c>
      <c r="B337" s="18" t="s">
        <v>89</v>
      </c>
      <c r="C337" s="18">
        <f t="shared" si="15"/>
        <v>2</v>
      </c>
      <c r="D337" s="7">
        <v>2020</v>
      </c>
      <c r="E337" s="7">
        <v>12</v>
      </c>
      <c r="F337" s="18" t="s">
        <v>88</v>
      </c>
      <c r="G337" s="7">
        <f t="shared" si="16"/>
        <v>2020</v>
      </c>
      <c r="H337" s="7">
        <f t="shared" si="17"/>
        <v>12</v>
      </c>
    </row>
    <row r="338" spans="1:8">
      <c r="A338" s="49">
        <v>44167</v>
      </c>
      <c r="B338" s="18" t="s">
        <v>89</v>
      </c>
      <c r="C338" s="18">
        <f t="shared" si="15"/>
        <v>3</v>
      </c>
      <c r="D338" s="7">
        <v>2020</v>
      </c>
      <c r="E338" s="7">
        <v>12</v>
      </c>
      <c r="F338" s="18" t="s">
        <v>88</v>
      </c>
      <c r="G338" s="7">
        <f t="shared" si="16"/>
        <v>2020</v>
      </c>
      <c r="H338" s="7">
        <f t="shared" si="17"/>
        <v>12</v>
      </c>
    </row>
    <row r="339" spans="1:8">
      <c r="A339" s="49">
        <v>44168</v>
      </c>
      <c r="B339" s="18" t="s">
        <v>90</v>
      </c>
      <c r="C339" s="18">
        <f t="shared" si="15"/>
        <v>4</v>
      </c>
      <c r="D339" s="7">
        <v>2020</v>
      </c>
      <c r="E339" s="7">
        <v>12</v>
      </c>
      <c r="F339" s="18" t="s">
        <v>88</v>
      </c>
      <c r="G339" s="7">
        <f t="shared" si="16"/>
        <v>2020</v>
      </c>
      <c r="H339" s="7">
        <f t="shared" si="17"/>
        <v>12</v>
      </c>
    </row>
    <row r="340" spans="1:8">
      <c r="A340" s="49">
        <v>44169</v>
      </c>
      <c r="B340" s="18" t="s">
        <v>90</v>
      </c>
      <c r="C340" s="18">
        <f t="shared" si="15"/>
        <v>5</v>
      </c>
      <c r="D340" s="7">
        <v>2020</v>
      </c>
      <c r="E340" s="7">
        <v>12</v>
      </c>
      <c r="F340" s="18" t="s">
        <v>88</v>
      </c>
      <c r="G340" s="7">
        <f t="shared" si="16"/>
        <v>2020</v>
      </c>
      <c r="H340" s="7">
        <f t="shared" si="17"/>
        <v>12</v>
      </c>
    </row>
    <row r="341" spans="1:8">
      <c r="A341" s="49">
        <v>44170</v>
      </c>
      <c r="B341" s="18" t="s">
        <v>89</v>
      </c>
      <c r="C341" s="18">
        <f t="shared" si="15"/>
        <v>6</v>
      </c>
      <c r="D341" s="7">
        <v>2020</v>
      </c>
      <c r="E341" s="7">
        <v>12</v>
      </c>
      <c r="F341" s="18" t="s">
        <v>88</v>
      </c>
      <c r="G341" s="7">
        <f t="shared" si="16"/>
        <v>2020</v>
      </c>
      <c r="H341" s="7">
        <f t="shared" si="17"/>
        <v>12</v>
      </c>
    </row>
    <row r="342" spans="1:8">
      <c r="A342" s="49">
        <v>44171</v>
      </c>
      <c r="B342" s="18" t="s">
        <v>89</v>
      </c>
      <c r="C342" s="18">
        <f t="shared" si="15"/>
        <v>7</v>
      </c>
      <c r="D342" s="7">
        <v>2020</v>
      </c>
      <c r="E342" s="7">
        <v>12</v>
      </c>
      <c r="F342" s="18" t="s">
        <v>88</v>
      </c>
      <c r="G342" s="7">
        <f t="shared" si="16"/>
        <v>2020</v>
      </c>
      <c r="H342" s="7">
        <f t="shared" si="17"/>
        <v>12</v>
      </c>
    </row>
    <row r="343" spans="1:8">
      <c r="A343" s="49">
        <v>44172</v>
      </c>
      <c r="B343" s="18" t="s">
        <v>89</v>
      </c>
      <c r="C343" s="18">
        <f t="shared" si="15"/>
        <v>1</v>
      </c>
      <c r="D343" s="7">
        <v>2020</v>
      </c>
      <c r="E343" s="7">
        <v>12</v>
      </c>
      <c r="F343" s="18" t="s">
        <v>88</v>
      </c>
      <c r="G343" s="7">
        <f t="shared" si="16"/>
        <v>2020</v>
      </c>
      <c r="H343" s="7">
        <f t="shared" si="17"/>
        <v>12</v>
      </c>
    </row>
    <row r="344" spans="1:8">
      <c r="A344" s="49">
        <v>44173</v>
      </c>
      <c r="B344" s="18" t="s">
        <v>89</v>
      </c>
      <c r="C344" s="18">
        <f t="shared" si="15"/>
        <v>2</v>
      </c>
      <c r="D344" s="7">
        <v>2020</v>
      </c>
      <c r="E344" s="7">
        <v>12</v>
      </c>
      <c r="F344" s="18" t="s">
        <v>88</v>
      </c>
      <c r="G344" s="7">
        <f t="shared" si="16"/>
        <v>2020</v>
      </c>
      <c r="H344" s="7">
        <f t="shared" si="17"/>
        <v>12</v>
      </c>
    </row>
    <row r="345" spans="1:8">
      <c r="A345" s="49">
        <v>44174</v>
      </c>
      <c r="B345" s="18" t="s">
        <v>89</v>
      </c>
      <c r="C345" s="18">
        <f t="shared" si="15"/>
        <v>3</v>
      </c>
      <c r="D345" s="7">
        <v>2020</v>
      </c>
      <c r="E345" s="7">
        <v>12</v>
      </c>
      <c r="F345" s="18" t="s">
        <v>88</v>
      </c>
      <c r="G345" s="7">
        <f t="shared" si="16"/>
        <v>2020</v>
      </c>
      <c r="H345" s="7">
        <f t="shared" si="17"/>
        <v>12</v>
      </c>
    </row>
    <row r="346" spans="1:8">
      <c r="A346" s="49">
        <v>44175</v>
      </c>
      <c r="B346" s="18" t="s">
        <v>90</v>
      </c>
      <c r="C346" s="18">
        <f t="shared" si="15"/>
        <v>4</v>
      </c>
      <c r="D346" s="7">
        <v>2020</v>
      </c>
      <c r="E346" s="7">
        <v>12</v>
      </c>
      <c r="F346" s="18" t="s">
        <v>88</v>
      </c>
      <c r="G346" s="7">
        <f t="shared" si="16"/>
        <v>2020</v>
      </c>
      <c r="H346" s="7">
        <f t="shared" si="17"/>
        <v>12</v>
      </c>
    </row>
    <row r="347" spans="1:8">
      <c r="A347" s="49">
        <v>44176</v>
      </c>
      <c r="B347" s="18" t="s">
        <v>90</v>
      </c>
      <c r="C347" s="18">
        <f t="shared" si="15"/>
        <v>5</v>
      </c>
      <c r="D347" s="7">
        <v>2020</v>
      </c>
      <c r="E347" s="7">
        <v>12</v>
      </c>
      <c r="F347" s="18" t="s">
        <v>88</v>
      </c>
      <c r="G347" s="7">
        <f t="shared" si="16"/>
        <v>2020</v>
      </c>
      <c r="H347" s="7">
        <f t="shared" si="17"/>
        <v>12</v>
      </c>
    </row>
    <row r="348" spans="1:8">
      <c r="A348" s="49">
        <v>44177</v>
      </c>
      <c r="B348" s="18" t="s">
        <v>89</v>
      </c>
      <c r="C348" s="18">
        <f t="shared" si="15"/>
        <v>6</v>
      </c>
      <c r="D348" s="7">
        <v>2020</v>
      </c>
      <c r="E348" s="7">
        <v>12</v>
      </c>
      <c r="F348" s="18" t="s">
        <v>88</v>
      </c>
      <c r="G348" s="7">
        <f t="shared" si="16"/>
        <v>2020</v>
      </c>
      <c r="H348" s="7">
        <f t="shared" si="17"/>
        <v>12</v>
      </c>
    </row>
    <row r="349" spans="1:8">
      <c r="A349" s="49">
        <v>44178</v>
      </c>
      <c r="B349" s="18" t="s">
        <v>89</v>
      </c>
      <c r="C349" s="18">
        <f t="shared" si="15"/>
        <v>7</v>
      </c>
      <c r="D349" s="7">
        <v>2020</v>
      </c>
      <c r="E349" s="7">
        <v>12</v>
      </c>
      <c r="F349" s="18" t="s">
        <v>88</v>
      </c>
      <c r="G349" s="7">
        <f t="shared" si="16"/>
        <v>2020</v>
      </c>
      <c r="H349" s="7">
        <f t="shared" si="17"/>
        <v>12</v>
      </c>
    </row>
    <row r="350" spans="1:8">
      <c r="A350" s="49">
        <v>44179</v>
      </c>
      <c r="B350" s="18" t="s">
        <v>89</v>
      </c>
      <c r="C350" s="18">
        <f t="shared" si="15"/>
        <v>1</v>
      </c>
      <c r="D350" s="7">
        <v>2020</v>
      </c>
      <c r="E350" s="7">
        <v>12</v>
      </c>
      <c r="F350" s="18" t="s">
        <v>88</v>
      </c>
      <c r="G350" s="7">
        <f t="shared" si="16"/>
        <v>2020</v>
      </c>
      <c r="H350" s="7">
        <f t="shared" si="17"/>
        <v>12</v>
      </c>
    </row>
    <row r="351" spans="1:8">
      <c r="A351" s="49">
        <v>44180</v>
      </c>
      <c r="B351" s="18" t="s">
        <v>89</v>
      </c>
      <c r="C351" s="18">
        <f t="shared" si="15"/>
        <v>2</v>
      </c>
      <c r="D351" s="7">
        <v>2020</v>
      </c>
      <c r="E351" s="7">
        <v>12</v>
      </c>
      <c r="F351" s="18" t="s">
        <v>88</v>
      </c>
      <c r="G351" s="7">
        <f t="shared" si="16"/>
        <v>2020</v>
      </c>
      <c r="H351" s="7">
        <f t="shared" si="17"/>
        <v>12</v>
      </c>
    </row>
    <row r="352" spans="1:8">
      <c r="A352" s="49">
        <v>44181</v>
      </c>
      <c r="B352" s="18" t="s">
        <v>89</v>
      </c>
      <c r="C352" s="18">
        <f t="shared" si="15"/>
        <v>3</v>
      </c>
      <c r="D352" s="7">
        <v>2020</v>
      </c>
      <c r="E352" s="7">
        <v>12</v>
      </c>
      <c r="F352" s="18" t="s">
        <v>88</v>
      </c>
      <c r="G352" s="7">
        <f t="shared" si="16"/>
        <v>2020</v>
      </c>
      <c r="H352" s="7">
        <f t="shared" si="17"/>
        <v>12</v>
      </c>
    </row>
    <row r="353" spans="1:8">
      <c r="A353" s="49">
        <v>44182</v>
      </c>
      <c r="B353" s="18" t="s">
        <v>90</v>
      </c>
      <c r="C353" s="18">
        <f t="shared" si="15"/>
        <v>4</v>
      </c>
      <c r="D353" s="7">
        <v>2020</v>
      </c>
      <c r="E353" s="7">
        <v>12</v>
      </c>
      <c r="F353" s="18" t="s">
        <v>88</v>
      </c>
      <c r="G353" s="7">
        <f t="shared" si="16"/>
        <v>2020</v>
      </c>
      <c r="H353" s="7">
        <f t="shared" si="17"/>
        <v>12</v>
      </c>
    </row>
    <row r="354" spans="1:8">
      <c r="A354" s="49">
        <v>44183</v>
      </c>
      <c r="B354" s="18" t="s">
        <v>90</v>
      </c>
      <c r="C354" s="18">
        <f t="shared" si="15"/>
        <v>5</v>
      </c>
      <c r="D354" s="7">
        <v>2020</v>
      </c>
      <c r="E354" s="7">
        <v>12</v>
      </c>
      <c r="F354" s="18" t="s">
        <v>88</v>
      </c>
      <c r="G354" s="7">
        <f t="shared" si="16"/>
        <v>2020</v>
      </c>
      <c r="H354" s="7">
        <f t="shared" si="17"/>
        <v>12</v>
      </c>
    </row>
    <row r="355" spans="1:8">
      <c r="A355" s="49">
        <v>44184</v>
      </c>
      <c r="B355" s="18" t="s">
        <v>89</v>
      </c>
      <c r="C355" s="18">
        <f t="shared" si="15"/>
        <v>6</v>
      </c>
      <c r="D355" s="7">
        <v>2020</v>
      </c>
      <c r="E355" s="7">
        <v>12</v>
      </c>
      <c r="F355" s="18" t="s">
        <v>88</v>
      </c>
      <c r="G355" s="7">
        <f t="shared" si="16"/>
        <v>2020</v>
      </c>
      <c r="H355" s="7">
        <f t="shared" si="17"/>
        <v>12</v>
      </c>
    </row>
    <row r="356" spans="1:8">
      <c r="A356" s="49">
        <v>44185</v>
      </c>
      <c r="B356" s="18" t="s">
        <v>89</v>
      </c>
      <c r="C356" s="18">
        <f t="shared" si="15"/>
        <v>7</v>
      </c>
      <c r="D356" s="7">
        <v>2020</v>
      </c>
      <c r="E356" s="7">
        <v>12</v>
      </c>
      <c r="F356" s="18" t="s">
        <v>88</v>
      </c>
      <c r="G356" s="7">
        <f t="shared" si="16"/>
        <v>2020</v>
      </c>
      <c r="H356" s="7">
        <f t="shared" si="17"/>
        <v>12</v>
      </c>
    </row>
    <row r="357" spans="1:8">
      <c r="A357" s="49">
        <v>44186</v>
      </c>
      <c r="B357" s="18" t="s">
        <v>89</v>
      </c>
      <c r="C357" s="18">
        <f t="shared" si="15"/>
        <v>1</v>
      </c>
      <c r="D357" s="7">
        <v>2020</v>
      </c>
      <c r="E357" s="7">
        <v>12</v>
      </c>
      <c r="F357" s="18" t="s">
        <v>88</v>
      </c>
      <c r="G357" s="7">
        <f t="shared" si="16"/>
        <v>2020</v>
      </c>
      <c r="H357" s="7">
        <f t="shared" si="17"/>
        <v>12</v>
      </c>
    </row>
    <row r="358" spans="1:8">
      <c r="A358" s="49">
        <v>44187</v>
      </c>
      <c r="B358" s="18" t="s">
        <v>89</v>
      </c>
      <c r="C358" s="18">
        <f t="shared" si="15"/>
        <v>2</v>
      </c>
      <c r="D358" s="7">
        <v>2020</v>
      </c>
      <c r="E358" s="7">
        <v>12</v>
      </c>
      <c r="F358" s="18" t="s">
        <v>88</v>
      </c>
      <c r="G358" s="7">
        <f t="shared" si="16"/>
        <v>2020</v>
      </c>
      <c r="H358" s="7">
        <f t="shared" si="17"/>
        <v>12</v>
      </c>
    </row>
    <row r="359" spans="1:8">
      <c r="A359" s="49">
        <v>44188</v>
      </c>
      <c r="B359" s="18" t="s">
        <v>89</v>
      </c>
      <c r="C359" s="18">
        <f t="shared" si="15"/>
        <v>3</v>
      </c>
      <c r="D359" s="7">
        <v>2020</v>
      </c>
      <c r="E359" s="7">
        <v>12</v>
      </c>
      <c r="F359" s="18" t="s">
        <v>88</v>
      </c>
      <c r="G359" s="7">
        <f t="shared" si="16"/>
        <v>2020</v>
      </c>
      <c r="H359" s="7">
        <f t="shared" si="17"/>
        <v>12</v>
      </c>
    </row>
    <row r="360" spans="1:8">
      <c r="A360" s="49">
        <v>44189</v>
      </c>
      <c r="B360" s="18" t="s">
        <v>90</v>
      </c>
      <c r="C360" s="18">
        <f t="shared" si="15"/>
        <v>4</v>
      </c>
      <c r="D360" s="7">
        <v>2020</v>
      </c>
      <c r="E360" s="7">
        <v>12</v>
      </c>
      <c r="F360" s="18" t="s">
        <v>88</v>
      </c>
      <c r="G360" s="7">
        <f t="shared" si="16"/>
        <v>2020</v>
      </c>
      <c r="H360" s="7">
        <f t="shared" si="17"/>
        <v>12</v>
      </c>
    </row>
    <row r="361" spans="1:8">
      <c r="A361" s="49">
        <v>44190</v>
      </c>
      <c r="B361" s="18" t="s">
        <v>90</v>
      </c>
      <c r="C361" s="18">
        <f t="shared" si="15"/>
        <v>5</v>
      </c>
      <c r="D361" s="7">
        <v>2020</v>
      </c>
      <c r="E361" s="7">
        <v>12</v>
      </c>
      <c r="F361" s="18" t="s">
        <v>88</v>
      </c>
      <c r="G361" s="7">
        <f t="shared" si="16"/>
        <v>2020</v>
      </c>
      <c r="H361" s="7">
        <f t="shared" si="17"/>
        <v>12</v>
      </c>
    </row>
    <row r="362" spans="1:8">
      <c r="A362" s="49">
        <v>44191</v>
      </c>
      <c r="B362" s="18" t="s">
        <v>89</v>
      </c>
      <c r="C362" s="18">
        <f t="shared" si="15"/>
        <v>6</v>
      </c>
      <c r="D362" s="7">
        <v>2020</v>
      </c>
      <c r="E362" s="7">
        <v>12</v>
      </c>
      <c r="F362" s="18" t="s">
        <v>94</v>
      </c>
      <c r="G362" s="7">
        <f t="shared" si="16"/>
        <v>2020</v>
      </c>
      <c r="H362" s="7">
        <f t="shared" si="17"/>
        <v>12</v>
      </c>
    </row>
    <row r="363" spans="1:8">
      <c r="A363" s="49">
        <v>44192</v>
      </c>
      <c r="B363" s="18" t="s">
        <v>89</v>
      </c>
      <c r="C363" s="18">
        <f t="shared" si="15"/>
        <v>7</v>
      </c>
      <c r="D363" s="7">
        <v>2017</v>
      </c>
      <c r="E363" s="7">
        <v>1</v>
      </c>
      <c r="F363" s="18" t="s">
        <v>88</v>
      </c>
      <c r="G363" s="7">
        <f t="shared" si="16"/>
        <v>2020</v>
      </c>
      <c r="H363" s="7">
        <f t="shared" si="17"/>
        <v>12</v>
      </c>
    </row>
    <row r="364" spans="1:8">
      <c r="A364" s="49">
        <v>44193</v>
      </c>
      <c r="B364" s="18" t="s">
        <v>89</v>
      </c>
      <c r="C364" s="18">
        <f t="shared" si="15"/>
        <v>1</v>
      </c>
      <c r="D364" s="7">
        <v>2017</v>
      </c>
      <c r="E364" s="7">
        <v>1</v>
      </c>
      <c r="F364" s="18" t="s">
        <v>88</v>
      </c>
      <c r="G364" s="7">
        <f t="shared" si="16"/>
        <v>2020</v>
      </c>
      <c r="H364" s="7">
        <f t="shared" si="17"/>
        <v>12</v>
      </c>
    </row>
    <row r="365" spans="1:8">
      <c r="A365" s="49">
        <v>44194</v>
      </c>
      <c r="B365" s="18" t="s">
        <v>89</v>
      </c>
      <c r="C365" s="18">
        <f t="shared" si="15"/>
        <v>2</v>
      </c>
      <c r="D365" s="7">
        <v>2017</v>
      </c>
      <c r="E365" s="7">
        <v>1</v>
      </c>
      <c r="F365" s="18" t="s">
        <v>88</v>
      </c>
      <c r="G365" s="7">
        <f t="shared" si="16"/>
        <v>2020</v>
      </c>
      <c r="H365" s="7">
        <f t="shared" si="17"/>
        <v>12</v>
      </c>
    </row>
    <row r="366" spans="1:8">
      <c r="A366" s="49">
        <v>44195</v>
      </c>
      <c r="B366" s="18" t="s">
        <v>89</v>
      </c>
      <c r="C366" s="18">
        <f t="shared" si="15"/>
        <v>3</v>
      </c>
      <c r="D366" s="7">
        <v>2017</v>
      </c>
      <c r="E366" s="7">
        <v>1</v>
      </c>
      <c r="F366" s="18" t="s">
        <v>88</v>
      </c>
      <c r="G366" s="7">
        <f t="shared" si="16"/>
        <v>2020</v>
      </c>
      <c r="H366" s="7">
        <f t="shared" si="17"/>
        <v>12</v>
      </c>
    </row>
    <row r="367" spans="1:8">
      <c r="A367" s="49">
        <v>44196</v>
      </c>
      <c r="B367" s="18" t="s">
        <v>90</v>
      </c>
      <c r="C367" s="18">
        <f t="shared" si="15"/>
        <v>4</v>
      </c>
      <c r="D367" s="7">
        <v>2017</v>
      </c>
      <c r="E367" s="7">
        <v>1</v>
      </c>
      <c r="F367" s="18" t="s">
        <v>88</v>
      </c>
      <c r="G367" s="7">
        <f t="shared" si="16"/>
        <v>2020</v>
      </c>
      <c r="H367" s="7">
        <f t="shared" si="17"/>
        <v>12</v>
      </c>
    </row>
  </sheetData>
  <autoFilter ref="A1:H367" xr:uid="{00000000-0009-0000-0000-000006000000}"/>
  <phoneticPr fontId="2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66"/>
  <sheetViews>
    <sheetView workbookViewId="0">
      <pane ySplit="1" topLeftCell="A337" activePane="bottomLeft" state="frozen"/>
      <selection pane="bottomLeft" activeCell="B366" sqref="B366"/>
    </sheetView>
  </sheetViews>
  <sheetFormatPr defaultColWidth="9" defaultRowHeight="15.6"/>
  <cols>
    <col min="1" max="1" width="12.5" style="7" customWidth="1"/>
    <col min="2" max="2" width="14.19921875" style="18" customWidth="1"/>
    <col min="3" max="3" width="10.09765625" style="7" customWidth="1"/>
    <col min="4" max="5" width="14.3984375" style="7" customWidth="1"/>
    <col min="6" max="6" width="12.09765625" style="18" customWidth="1"/>
    <col min="7" max="8" width="10.09765625" style="7" customWidth="1"/>
    <col min="9" max="16384" width="9" style="7"/>
  </cols>
  <sheetData>
    <row r="1" spans="1:8">
      <c r="A1" s="48" t="s">
        <v>79</v>
      </c>
      <c r="B1" s="48" t="s">
        <v>80</v>
      </c>
      <c r="C1" s="48" t="s">
        <v>81</v>
      </c>
      <c r="D1" s="48" t="s">
        <v>82</v>
      </c>
      <c r="E1" s="48" t="s">
        <v>83</v>
      </c>
      <c r="F1" s="48" t="s">
        <v>84</v>
      </c>
      <c r="G1" s="48" t="s">
        <v>85</v>
      </c>
      <c r="H1" s="48" t="s">
        <v>63</v>
      </c>
    </row>
    <row r="2" spans="1:8">
      <c r="A2" s="49">
        <v>42736</v>
      </c>
      <c r="B2" s="18" t="s">
        <v>87</v>
      </c>
      <c r="C2" s="18">
        <f t="shared" ref="C2:C65" si="0">WEEKDAY(A2,2)</f>
        <v>7</v>
      </c>
      <c r="D2" s="7">
        <v>2017</v>
      </c>
      <c r="E2" s="7">
        <v>1</v>
      </c>
      <c r="F2" s="18" t="s">
        <v>88</v>
      </c>
      <c r="G2" s="7">
        <f t="shared" ref="G2:G65" si="1">YEAR(A2)</f>
        <v>2017</v>
      </c>
      <c r="H2" s="7">
        <f t="shared" ref="H2:H65" si="2">MONTH(A2)</f>
        <v>1</v>
      </c>
    </row>
    <row r="3" spans="1:8">
      <c r="A3" s="49">
        <v>42737</v>
      </c>
      <c r="B3" s="18" t="s">
        <v>90</v>
      </c>
      <c r="C3" s="18">
        <f t="shared" si="0"/>
        <v>1</v>
      </c>
      <c r="D3" s="7">
        <v>2017</v>
      </c>
      <c r="E3" s="7">
        <v>1</v>
      </c>
      <c r="F3" s="18" t="s">
        <v>88</v>
      </c>
      <c r="G3" s="7">
        <f t="shared" si="1"/>
        <v>2017</v>
      </c>
      <c r="H3" s="7">
        <f t="shared" si="2"/>
        <v>1</v>
      </c>
    </row>
    <row r="4" spans="1:8">
      <c r="A4" s="49">
        <v>42738</v>
      </c>
      <c r="B4" s="18" t="s">
        <v>89</v>
      </c>
      <c r="C4" s="18">
        <f t="shared" si="0"/>
        <v>2</v>
      </c>
      <c r="D4" s="7">
        <v>2017</v>
      </c>
      <c r="E4" s="7">
        <v>1</v>
      </c>
      <c r="F4" s="18" t="s">
        <v>88</v>
      </c>
      <c r="G4" s="7">
        <f t="shared" si="1"/>
        <v>2017</v>
      </c>
      <c r="H4" s="7">
        <f t="shared" si="2"/>
        <v>1</v>
      </c>
    </row>
    <row r="5" spans="1:8">
      <c r="A5" s="49">
        <v>42739</v>
      </c>
      <c r="B5" s="18" t="s">
        <v>89</v>
      </c>
      <c r="C5" s="18">
        <f t="shared" si="0"/>
        <v>3</v>
      </c>
      <c r="D5" s="7">
        <v>2017</v>
      </c>
      <c r="E5" s="7">
        <v>1</v>
      </c>
      <c r="F5" s="18" t="s">
        <v>88</v>
      </c>
      <c r="G5" s="7">
        <f t="shared" si="1"/>
        <v>2017</v>
      </c>
      <c r="H5" s="7">
        <f t="shared" si="2"/>
        <v>1</v>
      </c>
    </row>
    <row r="6" spans="1:8">
      <c r="A6" s="49">
        <v>42740</v>
      </c>
      <c r="B6" s="18" t="s">
        <v>89</v>
      </c>
      <c r="C6" s="18">
        <f t="shared" si="0"/>
        <v>4</v>
      </c>
      <c r="D6" s="7">
        <v>2017</v>
      </c>
      <c r="E6" s="7">
        <v>1</v>
      </c>
      <c r="F6" s="18" t="s">
        <v>88</v>
      </c>
      <c r="G6" s="7">
        <f t="shared" si="1"/>
        <v>2017</v>
      </c>
      <c r="H6" s="7">
        <f t="shared" si="2"/>
        <v>1</v>
      </c>
    </row>
    <row r="7" spans="1:8">
      <c r="A7" s="49">
        <v>42741</v>
      </c>
      <c r="B7" s="18" t="s">
        <v>89</v>
      </c>
      <c r="C7" s="18">
        <f t="shared" si="0"/>
        <v>5</v>
      </c>
      <c r="D7" s="7">
        <v>2017</v>
      </c>
      <c r="E7" s="7">
        <v>1</v>
      </c>
      <c r="F7" s="18" t="s">
        <v>88</v>
      </c>
      <c r="G7" s="7">
        <f t="shared" si="1"/>
        <v>2017</v>
      </c>
      <c r="H7" s="7">
        <f t="shared" si="2"/>
        <v>1</v>
      </c>
    </row>
    <row r="8" spans="1:8">
      <c r="A8" s="49">
        <v>42742</v>
      </c>
      <c r="B8" s="18" t="s">
        <v>90</v>
      </c>
      <c r="C8" s="18">
        <f t="shared" si="0"/>
        <v>6</v>
      </c>
      <c r="D8" s="7">
        <v>2017</v>
      </c>
      <c r="E8" s="7">
        <v>1</v>
      </c>
      <c r="F8" s="18" t="s">
        <v>88</v>
      </c>
      <c r="G8" s="7">
        <f t="shared" si="1"/>
        <v>2017</v>
      </c>
      <c r="H8" s="7">
        <f t="shared" si="2"/>
        <v>1</v>
      </c>
    </row>
    <row r="9" spans="1:8">
      <c r="A9" s="49">
        <v>42743</v>
      </c>
      <c r="B9" s="18" t="s">
        <v>90</v>
      </c>
      <c r="C9" s="18">
        <f t="shared" si="0"/>
        <v>7</v>
      </c>
      <c r="D9" s="7">
        <v>2017</v>
      </c>
      <c r="E9" s="7">
        <v>1</v>
      </c>
      <c r="F9" s="18" t="s">
        <v>88</v>
      </c>
      <c r="G9" s="7">
        <f t="shared" si="1"/>
        <v>2017</v>
      </c>
      <c r="H9" s="7">
        <f t="shared" si="2"/>
        <v>1</v>
      </c>
    </row>
    <row r="10" spans="1:8">
      <c r="A10" s="49">
        <v>42744</v>
      </c>
      <c r="B10" s="18" t="s">
        <v>89</v>
      </c>
      <c r="C10" s="18">
        <f t="shared" si="0"/>
        <v>1</v>
      </c>
      <c r="D10" s="7">
        <v>2017</v>
      </c>
      <c r="E10" s="7">
        <v>1</v>
      </c>
      <c r="F10" s="18" t="s">
        <v>88</v>
      </c>
      <c r="G10" s="7">
        <f t="shared" si="1"/>
        <v>2017</v>
      </c>
      <c r="H10" s="7">
        <f t="shared" si="2"/>
        <v>1</v>
      </c>
    </row>
    <row r="11" spans="1:8">
      <c r="A11" s="49">
        <v>42745</v>
      </c>
      <c r="B11" s="18" t="s">
        <v>89</v>
      </c>
      <c r="C11" s="18">
        <f t="shared" si="0"/>
        <v>2</v>
      </c>
      <c r="D11" s="7">
        <v>2017</v>
      </c>
      <c r="E11" s="7">
        <v>1</v>
      </c>
      <c r="F11" s="18" t="s">
        <v>88</v>
      </c>
      <c r="G11" s="7">
        <f t="shared" si="1"/>
        <v>2017</v>
      </c>
      <c r="H11" s="7">
        <f t="shared" si="2"/>
        <v>1</v>
      </c>
    </row>
    <row r="12" spans="1:8">
      <c r="A12" s="49">
        <v>42746</v>
      </c>
      <c r="B12" s="18" t="s">
        <v>89</v>
      </c>
      <c r="C12" s="18">
        <f t="shared" si="0"/>
        <v>3</v>
      </c>
      <c r="D12" s="7">
        <v>2017</v>
      </c>
      <c r="E12" s="7">
        <v>1</v>
      </c>
      <c r="F12" s="18" t="s">
        <v>88</v>
      </c>
      <c r="G12" s="7">
        <f t="shared" si="1"/>
        <v>2017</v>
      </c>
      <c r="H12" s="7">
        <f t="shared" si="2"/>
        <v>1</v>
      </c>
    </row>
    <row r="13" spans="1:8">
      <c r="A13" s="49">
        <v>42747</v>
      </c>
      <c r="B13" s="18" t="s">
        <v>89</v>
      </c>
      <c r="C13" s="18">
        <f t="shared" si="0"/>
        <v>4</v>
      </c>
      <c r="D13" s="7">
        <v>2017</v>
      </c>
      <c r="E13" s="7">
        <v>1</v>
      </c>
      <c r="F13" s="18" t="s">
        <v>88</v>
      </c>
      <c r="G13" s="7">
        <f t="shared" si="1"/>
        <v>2017</v>
      </c>
      <c r="H13" s="7">
        <f t="shared" si="2"/>
        <v>1</v>
      </c>
    </row>
    <row r="14" spans="1:8">
      <c r="A14" s="49">
        <v>42748</v>
      </c>
      <c r="B14" s="18" t="s">
        <v>89</v>
      </c>
      <c r="C14" s="18">
        <f t="shared" si="0"/>
        <v>5</v>
      </c>
      <c r="D14" s="7">
        <v>2017</v>
      </c>
      <c r="E14" s="7">
        <v>1</v>
      </c>
      <c r="F14" s="18" t="s">
        <v>88</v>
      </c>
      <c r="G14" s="7">
        <f t="shared" si="1"/>
        <v>2017</v>
      </c>
      <c r="H14" s="7">
        <f t="shared" si="2"/>
        <v>1</v>
      </c>
    </row>
    <row r="15" spans="1:8">
      <c r="A15" s="49">
        <v>42749</v>
      </c>
      <c r="B15" s="18" t="s">
        <v>90</v>
      </c>
      <c r="C15" s="18">
        <f t="shared" si="0"/>
        <v>6</v>
      </c>
      <c r="D15" s="7">
        <v>2017</v>
      </c>
      <c r="E15" s="7">
        <v>1</v>
      </c>
      <c r="F15" s="18" t="s">
        <v>88</v>
      </c>
      <c r="G15" s="7">
        <f t="shared" si="1"/>
        <v>2017</v>
      </c>
      <c r="H15" s="7">
        <f t="shared" si="2"/>
        <v>1</v>
      </c>
    </row>
    <row r="16" spans="1:8">
      <c r="A16" s="49">
        <v>42750</v>
      </c>
      <c r="B16" s="18" t="s">
        <v>90</v>
      </c>
      <c r="C16" s="18">
        <f t="shared" si="0"/>
        <v>7</v>
      </c>
      <c r="D16" s="7">
        <v>2017</v>
      </c>
      <c r="E16" s="7">
        <v>1</v>
      </c>
      <c r="F16" s="18" t="s">
        <v>88</v>
      </c>
      <c r="G16" s="7">
        <f t="shared" si="1"/>
        <v>2017</v>
      </c>
      <c r="H16" s="7">
        <f t="shared" si="2"/>
        <v>1</v>
      </c>
    </row>
    <row r="17" spans="1:8">
      <c r="A17" s="49">
        <v>42751</v>
      </c>
      <c r="B17" s="18" t="s">
        <v>89</v>
      </c>
      <c r="C17" s="18">
        <f t="shared" si="0"/>
        <v>1</v>
      </c>
      <c r="D17" s="7">
        <v>2017</v>
      </c>
      <c r="E17" s="7">
        <v>1</v>
      </c>
      <c r="F17" s="18" t="s">
        <v>88</v>
      </c>
      <c r="G17" s="7">
        <f t="shared" si="1"/>
        <v>2017</v>
      </c>
      <c r="H17" s="7">
        <f t="shared" si="2"/>
        <v>1</v>
      </c>
    </row>
    <row r="18" spans="1:8">
      <c r="A18" s="49">
        <v>42752</v>
      </c>
      <c r="B18" s="18" t="s">
        <v>89</v>
      </c>
      <c r="C18" s="18">
        <f t="shared" si="0"/>
        <v>2</v>
      </c>
      <c r="D18" s="7">
        <v>2017</v>
      </c>
      <c r="E18" s="7">
        <v>1</v>
      </c>
      <c r="F18" s="18" t="s">
        <v>88</v>
      </c>
      <c r="G18" s="7">
        <f t="shared" si="1"/>
        <v>2017</v>
      </c>
      <c r="H18" s="7">
        <f t="shared" si="2"/>
        <v>1</v>
      </c>
    </row>
    <row r="19" spans="1:8">
      <c r="A19" s="49">
        <v>42753</v>
      </c>
      <c r="B19" s="18" t="s">
        <v>89</v>
      </c>
      <c r="C19" s="18">
        <f t="shared" si="0"/>
        <v>3</v>
      </c>
      <c r="D19" s="7">
        <v>2017</v>
      </c>
      <c r="E19" s="7">
        <v>1</v>
      </c>
      <c r="F19" s="18" t="s">
        <v>88</v>
      </c>
      <c r="G19" s="7">
        <f t="shared" si="1"/>
        <v>2017</v>
      </c>
      <c r="H19" s="7">
        <f t="shared" si="2"/>
        <v>1</v>
      </c>
    </row>
    <row r="20" spans="1:8">
      <c r="A20" s="49">
        <v>42754</v>
      </c>
      <c r="B20" s="18" t="s">
        <v>89</v>
      </c>
      <c r="C20" s="18">
        <f t="shared" si="0"/>
        <v>4</v>
      </c>
      <c r="D20" s="7">
        <v>2017</v>
      </c>
      <c r="E20" s="7">
        <v>1</v>
      </c>
      <c r="F20" s="18" t="s">
        <v>88</v>
      </c>
      <c r="G20" s="7">
        <f t="shared" si="1"/>
        <v>2017</v>
      </c>
      <c r="H20" s="7">
        <f t="shared" si="2"/>
        <v>1</v>
      </c>
    </row>
    <row r="21" spans="1:8">
      <c r="A21" s="49">
        <v>42755</v>
      </c>
      <c r="B21" s="18" t="s">
        <v>89</v>
      </c>
      <c r="C21" s="18">
        <f t="shared" si="0"/>
        <v>5</v>
      </c>
      <c r="D21" s="7">
        <v>2017</v>
      </c>
      <c r="E21" s="7">
        <v>1</v>
      </c>
      <c r="F21" s="18" t="s">
        <v>88</v>
      </c>
      <c r="G21" s="7">
        <f t="shared" si="1"/>
        <v>2017</v>
      </c>
      <c r="H21" s="7">
        <f t="shared" si="2"/>
        <v>1</v>
      </c>
    </row>
    <row r="22" spans="1:8">
      <c r="A22" s="49">
        <v>42756</v>
      </c>
      <c r="B22" s="18" t="s">
        <v>90</v>
      </c>
      <c r="C22" s="18">
        <f t="shared" si="0"/>
        <v>6</v>
      </c>
      <c r="D22" s="7">
        <v>2017</v>
      </c>
      <c r="E22" s="7">
        <v>1</v>
      </c>
      <c r="F22" s="18" t="s">
        <v>88</v>
      </c>
      <c r="G22" s="7">
        <f t="shared" si="1"/>
        <v>2017</v>
      </c>
      <c r="H22" s="7">
        <f t="shared" si="2"/>
        <v>1</v>
      </c>
    </row>
    <row r="23" spans="1:8">
      <c r="A23" s="49">
        <v>42757</v>
      </c>
      <c r="B23" s="18" t="s">
        <v>89</v>
      </c>
      <c r="C23" s="18">
        <f t="shared" si="0"/>
        <v>7</v>
      </c>
      <c r="D23" s="7">
        <v>2017</v>
      </c>
      <c r="E23" s="7">
        <v>1</v>
      </c>
      <c r="F23" s="18" t="s">
        <v>94</v>
      </c>
      <c r="G23" s="7">
        <f t="shared" si="1"/>
        <v>2017</v>
      </c>
      <c r="H23" s="7">
        <f t="shared" si="2"/>
        <v>1</v>
      </c>
    </row>
    <row r="24" spans="1:8">
      <c r="A24" s="49">
        <v>42758</v>
      </c>
      <c r="B24" s="18" t="s">
        <v>89</v>
      </c>
      <c r="C24" s="18">
        <f t="shared" si="0"/>
        <v>1</v>
      </c>
      <c r="D24" s="7">
        <v>2017</v>
      </c>
      <c r="E24" s="7">
        <v>2</v>
      </c>
      <c r="F24" s="18" t="s">
        <v>88</v>
      </c>
      <c r="G24" s="7">
        <f t="shared" si="1"/>
        <v>2017</v>
      </c>
      <c r="H24" s="7">
        <f t="shared" si="2"/>
        <v>1</v>
      </c>
    </row>
    <row r="25" spans="1:8">
      <c r="A25" s="49">
        <v>42759</v>
      </c>
      <c r="B25" s="18" t="s">
        <v>89</v>
      </c>
      <c r="C25" s="18">
        <f t="shared" si="0"/>
        <v>2</v>
      </c>
      <c r="D25" s="7">
        <v>2017</v>
      </c>
      <c r="E25" s="7">
        <v>2</v>
      </c>
      <c r="F25" s="18" t="s">
        <v>88</v>
      </c>
      <c r="G25" s="7">
        <f t="shared" si="1"/>
        <v>2017</v>
      </c>
      <c r="H25" s="7">
        <f t="shared" si="2"/>
        <v>1</v>
      </c>
    </row>
    <row r="26" spans="1:8">
      <c r="A26" s="49">
        <v>42760</v>
      </c>
      <c r="B26" s="18" t="s">
        <v>89</v>
      </c>
      <c r="C26" s="18">
        <f t="shared" si="0"/>
        <v>3</v>
      </c>
      <c r="D26" s="7">
        <v>2017</v>
      </c>
      <c r="E26" s="7">
        <v>2</v>
      </c>
      <c r="F26" s="18" t="s">
        <v>88</v>
      </c>
      <c r="G26" s="7">
        <f t="shared" si="1"/>
        <v>2017</v>
      </c>
      <c r="H26" s="7">
        <f t="shared" si="2"/>
        <v>1</v>
      </c>
    </row>
    <row r="27" spans="1:8">
      <c r="A27" s="49">
        <v>42761</v>
      </c>
      <c r="B27" s="18" t="s">
        <v>89</v>
      </c>
      <c r="C27" s="18">
        <f t="shared" si="0"/>
        <v>4</v>
      </c>
      <c r="D27" s="7">
        <v>2017</v>
      </c>
      <c r="E27" s="7">
        <v>2</v>
      </c>
      <c r="F27" s="18" t="s">
        <v>88</v>
      </c>
      <c r="G27" s="7">
        <f t="shared" si="1"/>
        <v>2017</v>
      </c>
      <c r="H27" s="7">
        <f t="shared" si="2"/>
        <v>1</v>
      </c>
    </row>
    <row r="28" spans="1:8">
      <c r="A28" s="49">
        <v>42762</v>
      </c>
      <c r="B28" s="18" t="s">
        <v>87</v>
      </c>
      <c r="C28" s="18">
        <f t="shared" si="0"/>
        <v>5</v>
      </c>
      <c r="D28" s="7">
        <v>2017</v>
      </c>
      <c r="E28" s="7">
        <v>2</v>
      </c>
      <c r="F28" s="18" t="s">
        <v>88</v>
      </c>
      <c r="G28" s="7">
        <f t="shared" si="1"/>
        <v>2017</v>
      </c>
      <c r="H28" s="7">
        <f t="shared" si="2"/>
        <v>1</v>
      </c>
    </row>
    <row r="29" spans="1:8">
      <c r="A29" s="49">
        <v>42763</v>
      </c>
      <c r="B29" s="18" t="s">
        <v>87</v>
      </c>
      <c r="C29" s="18">
        <f t="shared" si="0"/>
        <v>6</v>
      </c>
      <c r="D29" s="7">
        <v>2017</v>
      </c>
      <c r="E29" s="7">
        <v>2</v>
      </c>
      <c r="F29" s="18" t="s">
        <v>88</v>
      </c>
      <c r="G29" s="7">
        <f t="shared" si="1"/>
        <v>2017</v>
      </c>
      <c r="H29" s="7">
        <f t="shared" si="2"/>
        <v>1</v>
      </c>
    </row>
    <row r="30" spans="1:8">
      <c r="A30" s="49">
        <v>42764</v>
      </c>
      <c r="B30" s="18" t="s">
        <v>87</v>
      </c>
      <c r="C30" s="18">
        <f t="shared" si="0"/>
        <v>7</v>
      </c>
      <c r="D30" s="7">
        <v>2017</v>
      </c>
      <c r="E30" s="7">
        <v>2</v>
      </c>
      <c r="F30" s="18" t="s">
        <v>88</v>
      </c>
      <c r="G30" s="7">
        <f t="shared" si="1"/>
        <v>2017</v>
      </c>
      <c r="H30" s="7">
        <f t="shared" si="2"/>
        <v>1</v>
      </c>
    </row>
    <row r="31" spans="1:8">
      <c r="A31" s="49">
        <v>42765</v>
      </c>
      <c r="B31" s="18" t="s">
        <v>90</v>
      </c>
      <c r="C31" s="18">
        <f t="shared" si="0"/>
        <v>1</v>
      </c>
      <c r="D31" s="7">
        <v>2017</v>
      </c>
      <c r="E31" s="7">
        <v>2</v>
      </c>
      <c r="F31" s="18" t="s">
        <v>88</v>
      </c>
      <c r="G31" s="7">
        <f t="shared" si="1"/>
        <v>2017</v>
      </c>
      <c r="H31" s="7">
        <f t="shared" si="2"/>
        <v>1</v>
      </c>
    </row>
    <row r="32" spans="1:8">
      <c r="A32" s="49">
        <v>42766</v>
      </c>
      <c r="B32" s="18" t="s">
        <v>90</v>
      </c>
      <c r="C32" s="18">
        <f t="shared" si="0"/>
        <v>2</v>
      </c>
      <c r="D32" s="7">
        <v>2017</v>
      </c>
      <c r="E32" s="7">
        <v>2</v>
      </c>
      <c r="F32" s="18" t="s">
        <v>88</v>
      </c>
      <c r="G32" s="7">
        <f t="shared" si="1"/>
        <v>2017</v>
      </c>
      <c r="H32" s="7">
        <f t="shared" si="2"/>
        <v>1</v>
      </c>
    </row>
    <row r="33" spans="1:8">
      <c r="A33" s="49">
        <v>42767</v>
      </c>
      <c r="B33" s="18" t="s">
        <v>90</v>
      </c>
      <c r="C33" s="18">
        <f t="shared" si="0"/>
        <v>3</v>
      </c>
      <c r="D33" s="7">
        <v>2017</v>
      </c>
      <c r="E33" s="7">
        <v>2</v>
      </c>
      <c r="F33" s="18" t="s">
        <v>88</v>
      </c>
      <c r="G33" s="7">
        <f t="shared" si="1"/>
        <v>2017</v>
      </c>
      <c r="H33" s="7">
        <f t="shared" si="2"/>
        <v>2</v>
      </c>
    </row>
    <row r="34" spans="1:8">
      <c r="A34" s="49">
        <v>42768</v>
      </c>
      <c r="B34" s="18" t="s">
        <v>90</v>
      </c>
      <c r="C34" s="18">
        <f t="shared" si="0"/>
        <v>4</v>
      </c>
      <c r="D34" s="7">
        <v>2017</v>
      </c>
      <c r="E34" s="7">
        <v>2</v>
      </c>
      <c r="F34" s="18" t="s">
        <v>88</v>
      </c>
      <c r="G34" s="7">
        <f t="shared" si="1"/>
        <v>2017</v>
      </c>
      <c r="H34" s="7">
        <f t="shared" si="2"/>
        <v>2</v>
      </c>
    </row>
    <row r="35" spans="1:8">
      <c r="A35" s="49">
        <v>42769</v>
      </c>
      <c r="B35" s="18" t="s">
        <v>89</v>
      </c>
      <c r="C35" s="18">
        <f t="shared" si="0"/>
        <v>5</v>
      </c>
      <c r="D35" s="7">
        <v>2017</v>
      </c>
      <c r="E35" s="7">
        <v>2</v>
      </c>
      <c r="F35" s="18" t="s">
        <v>88</v>
      </c>
      <c r="G35" s="7">
        <f t="shared" si="1"/>
        <v>2017</v>
      </c>
      <c r="H35" s="7">
        <f t="shared" si="2"/>
        <v>2</v>
      </c>
    </row>
    <row r="36" spans="1:8">
      <c r="A36" s="49">
        <v>42770</v>
      </c>
      <c r="B36" s="18" t="s">
        <v>89</v>
      </c>
      <c r="C36" s="18">
        <f t="shared" si="0"/>
        <v>6</v>
      </c>
      <c r="D36" s="7">
        <v>2017</v>
      </c>
      <c r="E36" s="7">
        <v>2</v>
      </c>
      <c r="F36" s="18" t="s">
        <v>88</v>
      </c>
      <c r="G36" s="7">
        <f t="shared" si="1"/>
        <v>2017</v>
      </c>
      <c r="H36" s="7">
        <f t="shared" si="2"/>
        <v>2</v>
      </c>
    </row>
    <row r="37" spans="1:8">
      <c r="A37" s="49">
        <v>42771</v>
      </c>
      <c r="B37" s="18" t="s">
        <v>90</v>
      </c>
      <c r="C37" s="18">
        <f t="shared" si="0"/>
        <v>7</v>
      </c>
      <c r="D37" s="7">
        <v>2017</v>
      </c>
      <c r="E37" s="7">
        <v>2</v>
      </c>
      <c r="F37" s="18" t="s">
        <v>88</v>
      </c>
      <c r="G37" s="7">
        <f t="shared" si="1"/>
        <v>2017</v>
      </c>
      <c r="H37" s="7">
        <f t="shared" si="2"/>
        <v>2</v>
      </c>
    </row>
    <row r="38" spans="1:8">
      <c r="A38" s="49">
        <v>42772</v>
      </c>
      <c r="B38" s="18" t="s">
        <v>89</v>
      </c>
      <c r="C38" s="18">
        <f t="shared" si="0"/>
        <v>1</v>
      </c>
      <c r="D38" s="7">
        <v>2017</v>
      </c>
      <c r="E38" s="7">
        <v>2</v>
      </c>
      <c r="F38" s="18" t="s">
        <v>88</v>
      </c>
      <c r="G38" s="7">
        <f t="shared" si="1"/>
        <v>2017</v>
      </c>
      <c r="H38" s="7">
        <f t="shared" si="2"/>
        <v>2</v>
      </c>
    </row>
    <row r="39" spans="1:8">
      <c r="A39" s="49">
        <v>42773</v>
      </c>
      <c r="B39" s="18" t="s">
        <v>89</v>
      </c>
      <c r="C39" s="18">
        <f t="shared" si="0"/>
        <v>2</v>
      </c>
      <c r="D39" s="7">
        <v>2017</v>
      </c>
      <c r="E39" s="7">
        <v>2</v>
      </c>
      <c r="F39" s="18" t="s">
        <v>88</v>
      </c>
      <c r="G39" s="7">
        <f t="shared" si="1"/>
        <v>2017</v>
      </c>
      <c r="H39" s="7">
        <f t="shared" si="2"/>
        <v>2</v>
      </c>
    </row>
    <row r="40" spans="1:8">
      <c r="A40" s="49">
        <v>42774</v>
      </c>
      <c r="B40" s="18" t="s">
        <v>89</v>
      </c>
      <c r="C40" s="18">
        <f t="shared" si="0"/>
        <v>3</v>
      </c>
      <c r="D40" s="7">
        <v>2017</v>
      </c>
      <c r="E40" s="7">
        <v>2</v>
      </c>
      <c r="F40" s="18" t="s">
        <v>88</v>
      </c>
      <c r="G40" s="7">
        <f t="shared" si="1"/>
        <v>2017</v>
      </c>
      <c r="H40" s="7">
        <f t="shared" si="2"/>
        <v>2</v>
      </c>
    </row>
    <row r="41" spans="1:8">
      <c r="A41" s="49">
        <v>42775</v>
      </c>
      <c r="B41" s="18" t="s">
        <v>89</v>
      </c>
      <c r="C41" s="18">
        <f t="shared" si="0"/>
        <v>4</v>
      </c>
      <c r="D41" s="7">
        <v>2017</v>
      </c>
      <c r="E41" s="7">
        <v>2</v>
      </c>
      <c r="F41" s="18" t="s">
        <v>88</v>
      </c>
      <c r="G41" s="7">
        <f t="shared" si="1"/>
        <v>2017</v>
      </c>
      <c r="H41" s="7">
        <f t="shared" si="2"/>
        <v>2</v>
      </c>
    </row>
    <row r="42" spans="1:8">
      <c r="A42" s="49">
        <v>42776</v>
      </c>
      <c r="B42" s="18" t="s">
        <v>89</v>
      </c>
      <c r="C42" s="18">
        <f t="shared" si="0"/>
        <v>5</v>
      </c>
      <c r="D42" s="7">
        <v>2017</v>
      </c>
      <c r="E42" s="7">
        <v>2</v>
      </c>
      <c r="F42" s="18" t="s">
        <v>88</v>
      </c>
      <c r="G42" s="7">
        <f t="shared" si="1"/>
        <v>2017</v>
      </c>
      <c r="H42" s="7">
        <f t="shared" si="2"/>
        <v>2</v>
      </c>
    </row>
    <row r="43" spans="1:8">
      <c r="A43" s="49">
        <v>42777</v>
      </c>
      <c r="B43" s="18" t="s">
        <v>90</v>
      </c>
      <c r="C43" s="18">
        <f t="shared" si="0"/>
        <v>6</v>
      </c>
      <c r="D43" s="7">
        <v>2017</v>
      </c>
      <c r="E43" s="7">
        <v>2</v>
      </c>
      <c r="F43" s="18" t="s">
        <v>88</v>
      </c>
      <c r="G43" s="7">
        <f t="shared" si="1"/>
        <v>2017</v>
      </c>
      <c r="H43" s="7">
        <f t="shared" si="2"/>
        <v>2</v>
      </c>
    </row>
    <row r="44" spans="1:8">
      <c r="A44" s="49">
        <v>42778</v>
      </c>
      <c r="B44" s="18" t="s">
        <v>90</v>
      </c>
      <c r="C44" s="18">
        <f t="shared" si="0"/>
        <v>7</v>
      </c>
      <c r="D44" s="7">
        <v>2017</v>
      </c>
      <c r="E44" s="7">
        <v>2</v>
      </c>
      <c r="F44" s="18" t="s">
        <v>88</v>
      </c>
      <c r="G44" s="7">
        <f t="shared" si="1"/>
        <v>2017</v>
      </c>
      <c r="H44" s="7">
        <f t="shared" si="2"/>
        <v>2</v>
      </c>
    </row>
    <row r="45" spans="1:8">
      <c r="A45" s="49">
        <v>42779</v>
      </c>
      <c r="B45" s="18" t="s">
        <v>89</v>
      </c>
      <c r="C45" s="18">
        <f t="shared" si="0"/>
        <v>1</v>
      </c>
      <c r="D45" s="7">
        <v>2017</v>
      </c>
      <c r="E45" s="7">
        <v>2</v>
      </c>
      <c r="F45" s="18" t="s">
        <v>88</v>
      </c>
      <c r="G45" s="7">
        <f t="shared" si="1"/>
        <v>2017</v>
      </c>
      <c r="H45" s="7">
        <f t="shared" si="2"/>
        <v>2</v>
      </c>
    </row>
    <row r="46" spans="1:8">
      <c r="A46" s="49">
        <v>42780</v>
      </c>
      <c r="B46" s="18" t="s">
        <v>89</v>
      </c>
      <c r="C46" s="18">
        <f t="shared" si="0"/>
        <v>2</v>
      </c>
      <c r="D46" s="7">
        <v>2017</v>
      </c>
      <c r="E46" s="7">
        <v>2</v>
      </c>
      <c r="F46" s="18" t="s">
        <v>88</v>
      </c>
      <c r="G46" s="7">
        <f t="shared" si="1"/>
        <v>2017</v>
      </c>
      <c r="H46" s="7">
        <f t="shared" si="2"/>
        <v>2</v>
      </c>
    </row>
    <row r="47" spans="1:8">
      <c r="A47" s="49">
        <v>42781</v>
      </c>
      <c r="B47" s="18" t="s">
        <v>89</v>
      </c>
      <c r="C47" s="18">
        <f t="shared" si="0"/>
        <v>3</v>
      </c>
      <c r="D47" s="7">
        <v>2017</v>
      </c>
      <c r="E47" s="7">
        <v>2</v>
      </c>
      <c r="F47" s="18" t="s">
        <v>88</v>
      </c>
      <c r="G47" s="7">
        <f t="shared" si="1"/>
        <v>2017</v>
      </c>
      <c r="H47" s="7">
        <f t="shared" si="2"/>
        <v>2</v>
      </c>
    </row>
    <row r="48" spans="1:8">
      <c r="A48" s="49">
        <v>42782</v>
      </c>
      <c r="B48" s="18" t="s">
        <v>89</v>
      </c>
      <c r="C48" s="18">
        <f t="shared" si="0"/>
        <v>4</v>
      </c>
      <c r="D48" s="7">
        <v>2020</v>
      </c>
      <c r="E48" s="7">
        <v>2</v>
      </c>
      <c r="F48" s="18" t="s">
        <v>88</v>
      </c>
      <c r="G48" s="7">
        <f t="shared" si="1"/>
        <v>2017</v>
      </c>
      <c r="H48" s="7">
        <f t="shared" si="2"/>
        <v>2</v>
      </c>
    </row>
    <row r="49" spans="1:8">
      <c r="A49" s="49">
        <v>42783</v>
      </c>
      <c r="B49" s="18" t="s">
        <v>89</v>
      </c>
      <c r="C49" s="18">
        <f t="shared" si="0"/>
        <v>5</v>
      </c>
      <c r="D49" s="7">
        <v>2017</v>
      </c>
      <c r="E49" s="7">
        <v>2</v>
      </c>
      <c r="F49" s="18" t="s">
        <v>88</v>
      </c>
      <c r="G49" s="7">
        <f t="shared" si="1"/>
        <v>2017</v>
      </c>
      <c r="H49" s="7">
        <f t="shared" si="2"/>
        <v>2</v>
      </c>
    </row>
    <row r="50" spans="1:8">
      <c r="A50" s="49">
        <v>42784</v>
      </c>
      <c r="B50" s="18" t="s">
        <v>90</v>
      </c>
      <c r="C50" s="18">
        <f t="shared" si="0"/>
        <v>6</v>
      </c>
      <c r="D50" s="7">
        <v>2017</v>
      </c>
      <c r="E50" s="7">
        <v>2</v>
      </c>
      <c r="F50" s="18" t="s">
        <v>88</v>
      </c>
      <c r="G50" s="7">
        <f t="shared" si="1"/>
        <v>2017</v>
      </c>
      <c r="H50" s="7">
        <f t="shared" si="2"/>
        <v>2</v>
      </c>
    </row>
    <row r="51" spans="1:8">
      <c r="A51" s="49">
        <v>42785</v>
      </c>
      <c r="B51" s="18" t="s">
        <v>90</v>
      </c>
      <c r="C51" s="18">
        <f t="shared" si="0"/>
        <v>7</v>
      </c>
      <c r="D51" s="7">
        <v>2017</v>
      </c>
      <c r="E51" s="7">
        <v>2</v>
      </c>
      <c r="F51" s="18" t="s">
        <v>88</v>
      </c>
      <c r="G51" s="7">
        <f t="shared" si="1"/>
        <v>2017</v>
      </c>
      <c r="H51" s="7">
        <f t="shared" si="2"/>
        <v>2</v>
      </c>
    </row>
    <row r="52" spans="1:8">
      <c r="A52" s="49">
        <v>42786</v>
      </c>
      <c r="B52" s="18" t="s">
        <v>89</v>
      </c>
      <c r="C52" s="18">
        <f t="shared" si="0"/>
        <v>1</v>
      </c>
      <c r="D52" s="7">
        <v>2017</v>
      </c>
      <c r="E52" s="7">
        <v>2</v>
      </c>
      <c r="F52" s="18" t="s">
        <v>88</v>
      </c>
      <c r="G52" s="7">
        <f t="shared" si="1"/>
        <v>2017</v>
      </c>
      <c r="H52" s="7">
        <f t="shared" si="2"/>
        <v>2</v>
      </c>
    </row>
    <row r="53" spans="1:8">
      <c r="A53" s="49">
        <v>42787</v>
      </c>
      <c r="B53" s="18" t="s">
        <v>89</v>
      </c>
      <c r="C53" s="18">
        <f t="shared" si="0"/>
        <v>2</v>
      </c>
      <c r="D53" s="7">
        <v>2017</v>
      </c>
      <c r="E53" s="7">
        <v>2</v>
      </c>
      <c r="F53" s="18" t="s">
        <v>88</v>
      </c>
      <c r="G53" s="7">
        <f t="shared" si="1"/>
        <v>2017</v>
      </c>
      <c r="H53" s="7">
        <f t="shared" si="2"/>
        <v>2</v>
      </c>
    </row>
    <row r="54" spans="1:8">
      <c r="A54" s="49">
        <v>42788</v>
      </c>
      <c r="B54" s="18" t="s">
        <v>89</v>
      </c>
      <c r="C54" s="18">
        <f t="shared" si="0"/>
        <v>3</v>
      </c>
      <c r="D54" s="7">
        <v>2017</v>
      </c>
      <c r="E54" s="7">
        <v>2</v>
      </c>
      <c r="F54" s="18" t="s">
        <v>94</v>
      </c>
      <c r="G54" s="7">
        <f t="shared" si="1"/>
        <v>2017</v>
      </c>
      <c r="H54" s="7">
        <f t="shared" si="2"/>
        <v>2</v>
      </c>
    </row>
    <row r="55" spans="1:8">
      <c r="A55" s="49">
        <v>42789</v>
      </c>
      <c r="B55" s="18" t="s">
        <v>89</v>
      </c>
      <c r="C55" s="18">
        <f t="shared" si="0"/>
        <v>4</v>
      </c>
      <c r="D55" s="7">
        <v>2017</v>
      </c>
      <c r="E55" s="7">
        <v>3</v>
      </c>
      <c r="F55" s="18" t="s">
        <v>88</v>
      </c>
      <c r="G55" s="7">
        <f t="shared" si="1"/>
        <v>2017</v>
      </c>
      <c r="H55" s="7">
        <f t="shared" si="2"/>
        <v>2</v>
      </c>
    </row>
    <row r="56" spans="1:8">
      <c r="A56" s="49">
        <v>42790</v>
      </c>
      <c r="B56" s="18" t="s">
        <v>89</v>
      </c>
      <c r="C56" s="18">
        <f t="shared" si="0"/>
        <v>5</v>
      </c>
      <c r="D56" s="7">
        <v>2017</v>
      </c>
      <c r="E56" s="7">
        <v>3</v>
      </c>
      <c r="F56" s="18" t="s">
        <v>88</v>
      </c>
      <c r="G56" s="7">
        <f t="shared" si="1"/>
        <v>2017</v>
      </c>
      <c r="H56" s="7">
        <f t="shared" si="2"/>
        <v>2</v>
      </c>
    </row>
    <row r="57" spans="1:8">
      <c r="A57" s="49">
        <v>42791</v>
      </c>
      <c r="B57" s="18" t="s">
        <v>90</v>
      </c>
      <c r="C57" s="18">
        <f t="shared" si="0"/>
        <v>6</v>
      </c>
      <c r="D57" s="7">
        <v>2017</v>
      </c>
      <c r="E57" s="7">
        <v>3</v>
      </c>
      <c r="F57" s="18" t="s">
        <v>88</v>
      </c>
      <c r="G57" s="7">
        <f t="shared" si="1"/>
        <v>2017</v>
      </c>
      <c r="H57" s="7">
        <f t="shared" si="2"/>
        <v>2</v>
      </c>
    </row>
    <row r="58" spans="1:8">
      <c r="A58" s="49">
        <v>42792</v>
      </c>
      <c r="B58" s="18" t="s">
        <v>90</v>
      </c>
      <c r="C58" s="18">
        <f t="shared" si="0"/>
        <v>7</v>
      </c>
      <c r="D58" s="7">
        <v>2017</v>
      </c>
      <c r="E58" s="7">
        <v>3</v>
      </c>
      <c r="F58" s="18" t="s">
        <v>88</v>
      </c>
      <c r="G58" s="7">
        <f t="shared" si="1"/>
        <v>2017</v>
      </c>
      <c r="H58" s="7">
        <f t="shared" si="2"/>
        <v>2</v>
      </c>
    </row>
    <row r="59" spans="1:8">
      <c r="A59" s="49">
        <v>42793</v>
      </c>
      <c r="B59" s="18" t="s">
        <v>89</v>
      </c>
      <c r="C59" s="18">
        <f t="shared" si="0"/>
        <v>1</v>
      </c>
      <c r="D59" s="7">
        <v>2017</v>
      </c>
      <c r="E59" s="7">
        <v>3</v>
      </c>
      <c r="F59" s="18" t="s">
        <v>88</v>
      </c>
      <c r="G59" s="7">
        <f t="shared" si="1"/>
        <v>2017</v>
      </c>
      <c r="H59" s="7">
        <f t="shared" si="2"/>
        <v>2</v>
      </c>
    </row>
    <row r="60" spans="1:8">
      <c r="A60" s="49">
        <v>42794</v>
      </c>
      <c r="B60" s="18" t="s">
        <v>89</v>
      </c>
      <c r="C60" s="18">
        <f t="shared" si="0"/>
        <v>2</v>
      </c>
      <c r="D60" s="7">
        <v>2017</v>
      </c>
      <c r="E60" s="7">
        <v>3</v>
      </c>
      <c r="F60" s="18" t="s">
        <v>88</v>
      </c>
      <c r="G60" s="7">
        <f t="shared" si="1"/>
        <v>2017</v>
      </c>
      <c r="H60" s="7">
        <f t="shared" si="2"/>
        <v>2</v>
      </c>
    </row>
    <row r="61" spans="1:8">
      <c r="A61" s="49">
        <v>42795</v>
      </c>
      <c r="B61" s="18" t="s">
        <v>89</v>
      </c>
      <c r="C61" s="18">
        <f t="shared" si="0"/>
        <v>3</v>
      </c>
      <c r="D61" s="7">
        <v>2017</v>
      </c>
      <c r="E61" s="7">
        <v>3</v>
      </c>
      <c r="F61" s="18" t="s">
        <v>88</v>
      </c>
      <c r="G61" s="7">
        <f t="shared" si="1"/>
        <v>2017</v>
      </c>
      <c r="H61" s="7">
        <f t="shared" si="2"/>
        <v>3</v>
      </c>
    </row>
    <row r="62" spans="1:8">
      <c r="A62" s="49">
        <v>42796</v>
      </c>
      <c r="B62" s="18" t="s">
        <v>89</v>
      </c>
      <c r="C62" s="18">
        <f t="shared" si="0"/>
        <v>4</v>
      </c>
      <c r="D62" s="7">
        <v>2017</v>
      </c>
      <c r="E62" s="7">
        <v>3</v>
      </c>
      <c r="F62" s="18" t="s">
        <v>88</v>
      </c>
      <c r="G62" s="7">
        <f t="shared" si="1"/>
        <v>2017</v>
      </c>
      <c r="H62" s="7">
        <f t="shared" si="2"/>
        <v>3</v>
      </c>
    </row>
    <row r="63" spans="1:8">
      <c r="A63" s="49">
        <v>42797</v>
      </c>
      <c r="B63" s="18" t="s">
        <v>89</v>
      </c>
      <c r="C63" s="18">
        <f t="shared" si="0"/>
        <v>5</v>
      </c>
      <c r="D63" s="7">
        <v>2017</v>
      </c>
      <c r="E63" s="7">
        <v>3</v>
      </c>
      <c r="F63" s="18" t="s">
        <v>88</v>
      </c>
      <c r="G63" s="7">
        <f t="shared" si="1"/>
        <v>2017</v>
      </c>
      <c r="H63" s="7">
        <f t="shared" si="2"/>
        <v>3</v>
      </c>
    </row>
    <row r="64" spans="1:8">
      <c r="A64" s="49">
        <v>42798</v>
      </c>
      <c r="B64" s="18" t="s">
        <v>90</v>
      </c>
      <c r="C64" s="18">
        <f t="shared" si="0"/>
        <v>6</v>
      </c>
      <c r="D64" s="7">
        <v>2017</v>
      </c>
      <c r="E64" s="7">
        <v>3</v>
      </c>
      <c r="F64" s="18" t="s">
        <v>88</v>
      </c>
      <c r="G64" s="7">
        <f t="shared" si="1"/>
        <v>2017</v>
      </c>
      <c r="H64" s="7">
        <f t="shared" si="2"/>
        <v>3</v>
      </c>
    </row>
    <row r="65" spans="1:8">
      <c r="A65" s="49">
        <v>42799</v>
      </c>
      <c r="B65" s="18" t="s">
        <v>90</v>
      </c>
      <c r="C65" s="18">
        <f t="shared" si="0"/>
        <v>7</v>
      </c>
      <c r="D65" s="7">
        <v>2017</v>
      </c>
      <c r="E65" s="7">
        <v>3</v>
      </c>
      <c r="F65" s="18" t="s">
        <v>88</v>
      </c>
      <c r="G65" s="7">
        <f t="shared" si="1"/>
        <v>2017</v>
      </c>
      <c r="H65" s="7">
        <f t="shared" si="2"/>
        <v>3</v>
      </c>
    </row>
    <row r="66" spans="1:8">
      <c r="A66" s="49">
        <v>42800</v>
      </c>
      <c r="B66" s="18" t="s">
        <v>89</v>
      </c>
      <c r="C66" s="18">
        <f t="shared" ref="C66:C129" si="3">WEEKDAY(A66,2)</f>
        <v>1</v>
      </c>
      <c r="D66" s="7">
        <v>2017</v>
      </c>
      <c r="E66" s="7">
        <v>3</v>
      </c>
      <c r="F66" s="18" t="s">
        <v>88</v>
      </c>
      <c r="G66" s="7">
        <f t="shared" ref="G66:G129" si="4">YEAR(A66)</f>
        <v>2017</v>
      </c>
      <c r="H66" s="7">
        <f t="shared" ref="H66:H129" si="5">MONTH(A66)</f>
        <v>3</v>
      </c>
    </row>
    <row r="67" spans="1:8">
      <c r="A67" s="49">
        <v>42801</v>
      </c>
      <c r="B67" s="18" t="s">
        <v>89</v>
      </c>
      <c r="C67" s="18">
        <f t="shared" si="3"/>
        <v>2</v>
      </c>
      <c r="D67" s="7">
        <v>2017</v>
      </c>
      <c r="E67" s="7">
        <v>3</v>
      </c>
      <c r="F67" s="18" t="s">
        <v>88</v>
      </c>
      <c r="G67" s="7">
        <f t="shared" si="4"/>
        <v>2017</v>
      </c>
      <c r="H67" s="7">
        <f t="shared" si="5"/>
        <v>3</v>
      </c>
    </row>
    <row r="68" spans="1:8">
      <c r="A68" s="49">
        <v>42802</v>
      </c>
      <c r="B68" s="18" t="s">
        <v>89</v>
      </c>
      <c r="C68" s="18">
        <f t="shared" si="3"/>
        <v>3</v>
      </c>
      <c r="D68" s="7">
        <v>2017</v>
      </c>
      <c r="E68" s="7">
        <v>3</v>
      </c>
      <c r="F68" s="18" t="s">
        <v>88</v>
      </c>
      <c r="G68" s="7">
        <f t="shared" si="4"/>
        <v>2017</v>
      </c>
      <c r="H68" s="7">
        <f t="shared" si="5"/>
        <v>3</v>
      </c>
    </row>
    <row r="69" spans="1:8">
      <c r="A69" s="49">
        <v>42803</v>
      </c>
      <c r="B69" s="18" t="s">
        <v>89</v>
      </c>
      <c r="C69" s="18">
        <f t="shared" si="3"/>
        <v>4</v>
      </c>
      <c r="D69" s="7">
        <v>2017</v>
      </c>
      <c r="E69" s="7">
        <v>3</v>
      </c>
      <c r="F69" s="18" t="s">
        <v>88</v>
      </c>
      <c r="G69" s="7">
        <f t="shared" si="4"/>
        <v>2017</v>
      </c>
      <c r="H69" s="7">
        <f t="shared" si="5"/>
        <v>3</v>
      </c>
    </row>
    <row r="70" spans="1:8">
      <c r="A70" s="49">
        <v>42804</v>
      </c>
      <c r="B70" s="18" t="s">
        <v>89</v>
      </c>
      <c r="C70" s="18">
        <f t="shared" si="3"/>
        <v>5</v>
      </c>
      <c r="D70" s="7">
        <v>2017</v>
      </c>
      <c r="E70" s="7">
        <v>3</v>
      </c>
      <c r="F70" s="18" t="s">
        <v>88</v>
      </c>
      <c r="G70" s="7">
        <f t="shared" si="4"/>
        <v>2017</v>
      </c>
      <c r="H70" s="7">
        <f t="shared" si="5"/>
        <v>3</v>
      </c>
    </row>
    <row r="71" spans="1:8">
      <c r="A71" s="49">
        <v>42805</v>
      </c>
      <c r="B71" s="18" t="s">
        <v>90</v>
      </c>
      <c r="C71" s="18">
        <f t="shared" si="3"/>
        <v>6</v>
      </c>
      <c r="D71" s="7">
        <v>2017</v>
      </c>
      <c r="E71" s="7">
        <v>3</v>
      </c>
      <c r="F71" s="18" t="s">
        <v>88</v>
      </c>
      <c r="G71" s="7">
        <f t="shared" si="4"/>
        <v>2017</v>
      </c>
      <c r="H71" s="7">
        <f t="shared" si="5"/>
        <v>3</v>
      </c>
    </row>
    <row r="72" spans="1:8">
      <c r="A72" s="49">
        <v>42806</v>
      </c>
      <c r="B72" s="18" t="s">
        <v>90</v>
      </c>
      <c r="C72" s="18">
        <f t="shared" si="3"/>
        <v>7</v>
      </c>
      <c r="D72" s="7">
        <v>2017</v>
      </c>
      <c r="E72" s="7">
        <v>3</v>
      </c>
      <c r="F72" s="18" t="s">
        <v>88</v>
      </c>
      <c r="G72" s="7">
        <f t="shared" si="4"/>
        <v>2017</v>
      </c>
      <c r="H72" s="7">
        <f t="shared" si="5"/>
        <v>3</v>
      </c>
    </row>
    <row r="73" spans="1:8">
      <c r="A73" s="49">
        <v>42807</v>
      </c>
      <c r="B73" s="18" t="s">
        <v>89</v>
      </c>
      <c r="C73" s="18">
        <f t="shared" si="3"/>
        <v>1</v>
      </c>
      <c r="D73" s="7">
        <v>2017</v>
      </c>
      <c r="E73" s="7">
        <v>3</v>
      </c>
      <c r="F73" s="18" t="s">
        <v>88</v>
      </c>
      <c r="G73" s="7">
        <f t="shared" si="4"/>
        <v>2017</v>
      </c>
      <c r="H73" s="7">
        <f t="shared" si="5"/>
        <v>3</v>
      </c>
    </row>
    <row r="74" spans="1:8">
      <c r="A74" s="49">
        <v>42808</v>
      </c>
      <c r="B74" s="18" t="s">
        <v>89</v>
      </c>
      <c r="C74" s="18">
        <f t="shared" si="3"/>
        <v>2</v>
      </c>
      <c r="D74" s="7">
        <v>2017</v>
      </c>
      <c r="E74" s="7">
        <v>3</v>
      </c>
      <c r="F74" s="18" t="s">
        <v>88</v>
      </c>
      <c r="G74" s="7">
        <f t="shared" si="4"/>
        <v>2017</v>
      </c>
      <c r="H74" s="7">
        <f t="shared" si="5"/>
        <v>3</v>
      </c>
    </row>
    <row r="75" spans="1:8">
      <c r="A75" s="49">
        <v>42809</v>
      </c>
      <c r="B75" s="18" t="s">
        <v>89</v>
      </c>
      <c r="C75" s="18">
        <f t="shared" si="3"/>
        <v>3</v>
      </c>
      <c r="D75" s="7">
        <v>2017</v>
      </c>
      <c r="E75" s="7">
        <v>3</v>
      </c>
      <c r="F75" s="18" t="s">
        <v>88</v>
      </c>
      <c r="G75" s="7">
        <f t="shared" si="4"/>
        <v>2017</v>
      </c>
      <c r="H75" s="7">
        <f t="shared" si="5"/>
        <v>3</v>
      </c>
    </row>
    <row r="76" spans="1:8">
      <c r="A76" s="49">
        <v>42810</v>
      </c>
      <c r="B76" s="18" t="s">
        <v>89</v>
      </c>
      <c r="C76" s="18">
        <f t="shared" si="3"/>
        <v>4</v>
      </c>
      <c r="D76" s="7">
        <v>2017</v>
      </c>
      <c r="E76" s="7">
        <v>3</v>
      </c>
      <c r="F76" s="18" t="s">
        <v>88</v>
      </c>
      <c r="G76" s="7">
        <f t="shared" si="4"/>
        <v>2017</v>
      </c>
      <c r="H76" s="7">
        <f t="shared" si="5"/>
        <v>3</v>
      </c>
    </row>
    <row r="77" spans="1:8">
      <c r="A77" s="49">
        <v>42811</v>
      </c>
      <c r="B77" s="18" t="s">
        <v>89</v>
      </c>
      <c r="C77" s="18">
        <f t="shared" si="3"/>
        <v>5</v>
      </c>
      <c r="D77" s="7">
        <v>2017</v>
      </c>
      <c r="E77" s="7">
        <v>3</v>
      </c>
      <c r="F77" s="18" t="s">
        <v>88</v>
      </c>
      <c r="G77" s="7">
        <f t="shared" si="4"/>
        <v>2017</v>
      </c>
      <c r="H77" s="7">
        <f t="shared" si="5"/>
        <v>3</v>
      </c>
    </row>
    <row r="78" spans="1:8">
      <c r="A78" s="49">
        <v>42812</v>
      </c>
      <c r="B78" s="18" t="s">
        <v>90</v>
      </c>
      <c r="C78" s="18">
        <f t="shared" si="3"/>
        <v>6</v>
      </c>
      <c r="D78" s="7">
        <v>2017</v>
      </c>
      <c r="E78" s="7">
        <v>3</v>
      </c>
      <c r="F78" s="18" t="s">
        <v>88</v>
      </c>
      <c r="G78" s="7">
        <f t="shared" si="4"/>
        <v>2017</v>
      </c>
      <c r="H78" s="7">
        <f t="shared" si="5"/>
        <v>3</v>
      </c>
    </row>
    <row r="79" spans="1:8">
      <c r="A79" s="49">
        <v>42813</v>
      </c>
      <c r="B79" s="18" t="s">
        <v>90</v>
      </c>
      <c r="C79" s="18">
        <f t="shared" si="3"/>
        <v>7</v>
      </c>
      <c r="D79" s="7">
        <v>2017</v>
      </c>
      <c r="E79" s="7">
        <v>3</v>
      </c>
      <c r="F79" s="18" t="s">
        <v>88</v>
      </c>
      <c r="G79" s="7">
        <f t="shared" si="4"/>
        <v>2017</v>
      </c>
      <c r="H79" s="7">
        <f t="shared" si="5"/>
        <v>3</v>
      </c>
    </row>
    <row r="80" spans="1:8">
      <c r="A80" s="49">
        <v>42814</v>
      </c>
      <c r="B80" s="18" t="s">
        <v>89</v>
      </c>
      <c r="C80" s="18">
        <f t="shared" si="3"/>
        <v>1</v>
      </c>
      <c r="D80" s="7">
        <v>2017</v>
      </c>
      <c r="E80" s="7">
        <v>3</v>
      </c>
      <c r="F80" s="18" t="s">
        <v>88</v>
      </c>
      <c r="G80" s="7">
        <f t="shared" si="4"/>
        <v>2017</v>
      </c>
      <c r="H80" s="7">
        <f t="shared" si="5"/>
        <v>3</v>
      </c>
    </row>
    <row r="81" spans="1:8">
      <c r="A81" s="49">
        <v>42815</v>
      </c>
      <c r="B81" s="18" t="s">
        <v>89</v>
      </c>
      <c r="C81" s="18">
        <f t="shared" si="3"/>
        <v>2</v>
      </c>
      <c r="D81" s="7">
        <v>2017</v>
      </c>
      <c r="E81" s="7">
        <v>3</v>
      </c>
      <c r="F81" s="18" t="s">
        <v>88</v>
      </c>
      <c r="G81" s="7">
        <f t="shared" si="4"/>
        <v>2017</v>
      </c>
      <c r="H81" s="7">
        <f t="shared" si="5"/>
        <v>3</v>
      </c>
    </row>
    <row r="82" spans="1:8">
      <c r="A82" s="49">
        <v>42816</v>
      </c>
      <c r="B82" s="18" t="s">
        <v>89</v>
      </c>
      <c r="C82" s="18">
        <f t="shared" si="3"/>
        <v>3</v>
      </c>
      <c r="D82" s="7">
        <v>2017</v>
      </c>
      <c r="E82" s="7">
        <v>3</v>
      </c>
      <c r="F82" s="18" t="s">
        <v>88</v>
      </c>
      <c r="G82" s="7">
        <f t="shared" si="4"/>
        <v>2017</v>
      </c>
      <c r="H82" s="7">
        <f t="shared" si="5"/>
        <v>3</v>
      </c>
    </row>
    <row r="83" spans="1:8">
      <c r="A83" s="49">
        <v>42817</v>
      </c>
      <c r="B83" s="18" t="s">
        <v>89</v>
      </c>
      <c r="C83" s="18">
        <f t="shared" si="3"/>
        <v>4</v>
      </c>
      <c r="D83" s="7">
        <v>2017</v>
      </c>
      <c r="E83" s="7">
        <v>3</v>
      </c>
      <c r="F83" s="18" t="s">
        <v>88</v>
      </c>
      <c r="G83" s="7">
        <f t="shared" si="4"/>
        <v>2017</v>
      </c>
      <c r="H83" s="7">
        <f t="shared" si="5"/>
        <v>3</v>
      </c>
    </row>
    <row r="84" spans="1:8">
      <c r="A84" s="49">
        <v>42818</v>
      </c>
      <c r="B84" s="18" t="s">
        <v>89</v>
      </c>
      <c r="C84" s="18">
        <f t="shared" si="3"/>
        <v>5</v>
      </c>
      <c r="D84" s="7">
        <v>2017</v>
      </c>
      <c r="E84" s="7">
        <v>3</v>
      </c>
      <c r="F84" s="18" t="s">
        <v>88</v>
      </c>
      <c r="G84" s="7">
        <f t="shared" si="4"/>
        <v>2017</v>
      </c>
      <c r="H84" s="7">
        <f t="shared" si="5"/>
        <v>3</v>
      </c>
    </row>
    <row r="85" spans="1:8">
      <c r="A85" s="49">
        <v>42819</v>
      </c>
      <c r="B85" s="18" t="s">
        <v>90</v>
      </c>
      <c r="C85" s="18">
        <f t="shared" si="3"/>
        <v>6</v>
      </c>
      <c r="D85" s="7">
        <v>2017</v>
      </c>
      <c r="E85" s="7">
        <v>3</v>
      </c>
      <c r="F85" s="18" t="s">
        <v>88</v>
      </c>
      <c r="G85" s="7">
        <f t="shared" si="4"/>
        <v>2017</v>
      </c>
      <c r="H85" s="7">
        <f t="shared" si="5"/>
        <v>3</v>
      </c>
    </row>
    <row r="86" spans="1:8">
      <c r="A86" s="49">
        <v>42820</v>
      </c>
      <c r="B86" s="18" t="s">
        <v>90</v>
      </c>
      <c r="C86" s="18">
        <f t="shared" si="3"/>
        <v>7</v>
      </c>
      <c r="D86" s="7">
        <v>2017</v>
      </c>
      <c r="E86" s="7">
        <v>3</v>
      </c>
      <c r="F86" s="18" t="s">
        <v>88</v>
      </c>
      <c r="G86" s="7">
        <f t="shared" si="4"/>
        <v>2017</v>
      </c>
      <c r="H86" s="7">
        <f t="shared" si="5"/>
        <v>3</v>
      </c>
    </row>
    <row r="87" spans="1:8">
      <c r="A87" s="49">
        <v>42821</v>
      </c>
      <c r="B87" s="18" t="s">
        <v>89</v>
      </c>
      <c r="C87" s="18">
        <f t="shared" si="3"/>
        <v>1</v>
      </c>
      <c r="D87" s="7">
        <v>2017</v>
      </c>
      <c r="E87" s="7">
        <v>3</v>
      </c>
      <c r="F87" s="18" t="s">
        <v>94</v>
      </c>
      <c r="G87" s="7">
        <f t="shared" si="4"/>
        <v>2017</v>
      </c>
      <c r="H87" s="7">
        <f t="shared" si="5"/>
        <v>3</v>
      </c>
    </row>
    <row r="88" spans="1:8">
      <c r="A88" s="49">
        <v>42822</v>
      </c>
      <c r="B88" s="18" t="s">
        <v>89</v>
      </c>
      <c r="C88" s="18">
        <f t="shared" si="3"/>
        <v>2</v>
      </c>
      <c r="D88" s="7">
        <v>2017</v>
      </c>
      <c r="E88" s="7">
        <v>4</v>
      </c>
      <c r="F88" s="18" t="s">
        <v>88</v>
      </c>
      <c r="G88" s="7">
        <f t="shared" si="4"/>
        <v>2017</v>
      </c>
      <c r="H88" s="7">
        <f t="shared" si="5"/>
        <v>3</v>
      </c>
    </row>
    <row r="89" spans="1:8">
      <c r="A89" s="49">
        <v>42823</v>
      </c>
      <c r="B89" s="18" t="s">
        <v>89</v>
      </c>
      <c r="C89" s="18">
        <f t="shared" si="3"/>
        <v>3</v>
      </c>
      <c r="D89" s="7">
        <v>2017</v>
      </c>
      <c r="E89" s="7">
        <v>4</v>
      </c>
      <c r="F89" s="18" t="s">
        <v>88</v>
      </c>
      <c r="G89" s="7">
        <f t="shared" si="4"/>
        <v>2017</v>
      </c>
      <c r="H89" s="7">
        <f t="shared" si="5"/>
        <v>3</v>
      </c>
    </row>
    <row r="90" spans="1:8">
      <c r="A90" s="49">
        <v>42824</v>
      </c>
      <c r="B90" s="18" t="s">
        <v>89</v>
      </c>
      <c r="C90" s="18">
        <f t="shared" si="3"/>
        <v>4</v>
      </c>
      <c r="D90" s="7">
        <v>2017</v>
      </c>
      <c r="E90" s="7">
        <v>4</v>
      </c>
      <c r="F90" s="18" t="s">
        <v>88</v>
      </c>
      <c r="G90" s="7">
        <f t="shared" si="4"/>
        <v>2017</v>
      </c>
      <c r="H90" s="7">
        <f t="shared" si="5"/>
        <v>3</v>
      </c>
    </row>
    <row r="91" spans="1:8">
      <c r="A91" s="49">
        <v>42825</v>
      </c>
      <c r="B91" s="18" t="s">
        <v>89</v>
      </c>
      <c r="C91" s="18">
        <f t="shared" si="3"/>
        <v>5</v>
      </c>
      <c r="D91" s="7">
        <v>2017</v>
      </c>
      <c r="E91" s="7">
        <v>4</v>
      </c>
      <c r="F91" s="18" t="s">
        <v>88</v>
      </c>
      <c r="G91" s="7">
        <f t="shared" si="4"/>
        <v>2017</v>
      </c>
      <c r="H91" s="7">
        <f t="shared" si="5"/>
        <v>3</v>
      </c>
    </row>
    <row r="92" spans="1:8">
      <c r="A92" s="49">
        <v>42826</v>
      </c>
      <c r="B92" s="18" t="s">
        <v>89</v>
      </c>
      <c r="C92" s="18">
        <f t="shared" si="3"/>
        <v>6</v>
      </c>
      <c r="D92" s="7">
        <v>2017</v>
      </c>
      <c r="E92" s="7">
        <v>4</v>
      </c>
      <c r="F92" s="18" t="s">
        <v>88</v>
      </c>
      <c r="G92" s="7">
        <f t="shared" si="4"/>
        <v>2017</v>
      </c>
      <c r="H92" s="7">
        <f t="shared" si="5"/>
        <v>4</v>
      </c>
    </row>
    <row r="93" spans="1:8">
      <c r="A93" s="49">
        <v>42827</v>
      </c>
      <c r="B93" s="18" t="s">
        <v>90</v>
      </c>
      <c r="C93" s="18">
        <f t="shared" si="3"/>
        <v>7</v>
      </c>
      <c r="D93" s="7">
        <v>2017</v>
      </c>
      <c r="E93" s="7">
        <v>4</v>
      </c>
      <c r="F93" s="18" t="s">
        <v>88</v>
      </c>
      <c r="G93" s="7">
        <f t="shared" si="4"/>
        <v>2017</v>
      </c>
      <c r="H93" s="7">
        <f t="shared" si="5"/>
        <v>4</v>
      </c>
    </row>
    <row r="94" spans="1:8">
      <c r="A94" s="49">
        <v>42828</v>
      </c>
      <c r="B94" s="18" t="s">
        <v>90</v>
      </c>
      <c r="C94" s="18">
        <f t="shared" si="3"/>
        <v>1</v>
      </c>
      <c r="D94" s="7">
        <v>2017</v>
      </c>
      <c r="E94" s="7">
        <v>4</v>
      </c>
      <c r="F94" s="18" t="s">
        <v>88</v>
      </c>
      <c r="G94" s="7">
        <f t="shared" si="4"/>
        <v>2017</v>
      </c>
      <c r="H94" s="7">
        <f t="shared" si="5"/>
        <v>4</v>
      </c>
    </row>
    <row r="95" spans="1:8">
      <c r="A95" s="49">
        <v>42829</v>
      </c>
      <c r="B95" s="18" t="s">
        <v>87</v>
      </c>
      <c r="C95" s="18">
        <f t="shared" si="3"/>
        <v>2</v>
      </c>
      <c r="D95" s="7">
        <v>2017</v>
      </c>
      <c r="E95" s="7">
        <v>4</v>
      </c>
      <c r="F95" s="18" t="s">
        <v>88</v>
      </c>
      <c r="G95" s="7">
        <f t="shared" si="4"/>
        <v>2017</v>
      </c>
      <c r="H95" s="7">
        <f t="shared" si="5"/>
        <v>4</v>
      </c>
    </row>
    <row r="96" spans="1:8">
      <c r="A96" s="49">
        <v>42830</v>
      </c>
      <c r="B96" s="18" t="s">
        <v>89</v>
      </c>
      <c r="C96" s="18">
        <f t="shared" si="3"/>
        <v>3</v>
      </c>
      <c r="D96" s="7">
        <v>2017</v>
      </c>
      <c r="E96" s="7">
        <v>4</v>
      </c>
      <c r="F96" s="18" t="s">
        <v>88</v>
      </c>
      <c r="G96" s="7">
        <f t="shared" si="4"/>
        <v>2017</v>
      </c>
      <c r="H96" s="7">
        <f t="shared" si="5"/>
        <v>4</v>
      </c>
    </row>
    <row r="97" spans="1:8">
      <c r="A97" s="49">
        <v>42831</v>
      </c>
      <c r="B97" s="18" t="s">
        <v>89</v>
      </c>
      <c r="C97" s="18">
        <f t="shared" si="3"/>
        <v>4</v>
      </c>
      <c r="D97" s="7">
        <v>2017</v>
      </c>
      <c r="E97" s="7">
        <v>4</v>
      </c>
      <c r="F97" s="18" t="s">
        <v>88</v>
      </c>
      <c r="G97" s="7">
        <f t="shared" si="4"/>
        <v>2017</v>
      </c>
      <c r="H97" s="7">
        <f t="shared" si="5"/>
        <v>4</v>
      </c>
    </row>
    <row r="98" spans="1:8">
      <c r="A98" s="49">
        <v>42832</v>
      </c>
      <c r="B98" s="18" t="s">
        <v>89</v>
      </c>
      <c r="C98" s="18">
        <f t="shared" si="3"/>
        <v>5</v>
      </c>
      <c r="D98" s="7">
        <v>2017</v>
      </c>
      <c r="E98" s="7">
        <v>4</v>
      </c>
      <c r="F98" s="18" t="s">
        <v>88</v>
      </c>
      <c r="G98" s="7">
        <f t="shared" si="4"/>
        <v>2017</v>
      </c>
      <c r="H98" s="7">
        <f t="shared" si="5"/>
        <v>4</v>
      </c>
    </row>
    <row r="99" spans="1:8">
      <c r="A99" s="49">
        <v>42833</v>
      </c>
      <c r="B99" s="18" t="s">
        <v>90</v>
      </c>
      <c r="C99" s="18">
        <f t="shared" si="3"/>
        <v>6</v>
      </c>
      <c r="D99" s="7">
        <v>2017</v>
      </c>
      <c r="E99" s="7">
        <v>4</v>
      </c>
      <c r="F99" s="18" t="s">
        <v>88</v>
      </c>
      <c r="G99" s="7">
        <f t="shared" si="4"/>
        <v>2017</v>
      </c>
      <c r="H99" s="7">
        <f t="shared" si="5"/>
        <v>4</v>
      </c>
    </row>
    <row r="100" spans="1:8">
      <c r="A100" s="49">
        <v>42834</v>
      </c>
      <c r="B100" s="18" t="s">
        <v>90</v>
      </c>
      <c r="C100" s="18">
        <f t="shared" si="3"/>
        <v>7</v>
      </c>
      <c r="D100" s="7">
        <v>2017</v>
      </c>
      <c r="E100" s="7">
        <v>4</v>
      </c>
      <c r="F100" s="18" t="s">
        <v>88</v>
      </c>
      <c r="G100" s="7">
        <f t="shared" si="4"/>
        <v>2017</v>
      </c>
      <c r="H100" s="7">
        <f t="shared" si="5"/>
        <v>4</v>
      </c>
    </row>
    <row r="101" spans="1:8">
      <c r="A101" s="49">
        <v>42835</v>
      </c>
      <c r="B101" s="18" t="s">
        <v>89</v>
      </c>
      <c r="C101" s="18">
        <f t="shared" si="3"/>
        <v>1</v>
      </c>
      <c r="D101" s="7">
        <v>2017</v>
      </c>
      <c r="E101" s="7">
        <v>4</v>
      </c>
      <c r="F101" s="18" t="s">
        <v>88</v>
      </c>
      <c r="G101" s="7">
        <f t="shared" si="4"/>
        <v>2017</v>
      </c>
      <c r="H101" s="7">
        <f t="shared" si="5"/>
        <v>4</v>
      </c>
    </row>
    <row r="102" spans="1:8">
      <c r="A102" s="49">
        <v>42836</v>
      </c>
      <c r="B102" s="18" t="s">
        <v>89</v>
      </c>
      <c r="C102" s="18">
        <f t="shared" si="3"/>
        <v>2</v>
      </c>
      <c r="D102" s="7">
        <v>2017</v>
      </c>
      <c r="E102" s="7">
        <v>4</v>
      </c>
      <c r="F102" s="18" t="s">
        <v>88</v>
      </c>
      <c r="G102" s="7">
        <f t="shared" si="4"/>
        <v>2017</v>
      </c>
      <c r="H102" s="7">
        <f t="shared" si="5"/>
        <v>4</v>
      </c>
    </row>
    <row r="103" spans="1:8">
      <c r="A103" s="49">
        <v>42837</v>
      </c>
      <c r="B103" s="18" t="s">
        <v>89</v>
      </c>
      <c r="C103" s="18">
        <f t="shared" si="3"/>
        <v>3</v>
      </c>
      <c r="D103" s="7">
        <v>2017</v>
      </c>
      <c r="E103" s="7">
        <v>4</v>
      </c>
      <c r="F103" s="18" t="s">
        <v>88</v>
      </c>
      <c r="G103" s="7">
        <f t="shared" si="4"/>
        <v>2017</v>
      </c>
      <c r="H103" s="7">
        <f t="shared" si="5"/>
        <v>4</v>
      </c>
    </row>
    <row r="104" spans="1:8">
      <c r="A104" s="49">
        <v>42838</v>
      </c>
      <c r="B104" s="18" t="s">
        <v>89</v>
      </c>
      <c r="C104" s="18">
        <f t="shared" si="3"/>
        <v>4</v>
      </c>
      <c r="D104" s="7">
        <v>2017</v>
      </c>
      <c r="E104" s="7">
        <v>4</v>
      </c>
      <c r="F104" s="18" t="s">
        <v>88</v>
      </c>
      <c r="G104" s="7">
        <f t="shared" si="4"/>
        <v>2017</v>
      </c>
      <c r="H104" s="7">
        <f t="shared" si="5"/>
        <v>4</v>
      </c>
    </row>
    <row r="105" spans="1:8">
      <c r="A105" s="49">
        <v>42839</v>
      </c>
      <c r="B105" s="18" t="s">
        <v>89</v>
      </c>
      <c r="C105" s="18">
        <f t="shared" si="3"/>
        <v>5</v>
      </c>
      <c r="D105" s="7">
        <v>2017</v>
      </c>
      <c r="E105" s="7">
        <v>4</v>
      </c>
      <c r="F105" s="18" t="s">
        <v>88</v>
      </c>
      <c r="G105" s="7">
        <f t="shared" si="4"/>
        <v>2017</v>
      </c>
      <c r="H105" s="7">
        <f t="shared" si="5"/>
        <v>4</v>
      </c>
    </row>
    <row r="106" spans="1:8">
      <c r="A106" s="49">
        <v>42840</v>
      </c>
      <c r="B106" s="18" t="s">
        <v>90</v>
      </c>
      <c r="C106" s="18">
        <f t="shared" si="3"/>
        <v>6</v>
      </c>
      <c r="D106" s="7">
        <v>2017</v>
      </c>
      <c r="E106" s="7">
        <v>4</v>
      </c>
      <c r="F106" s="18" t="s">
        <v>88</v>
      </c>
      <c r="G106" s="7">
        <f t="shared" si="4"/>
        <v>2017</v>
      </c>
      <c r="H106" s="7">
        <f t="shared" si="5"/>
        <v>4</v>
      </c>
    </row>
    <row r="107" spans="1:8">
      <c r="A107" s="49">
        <v>42841</v>
      </c>
      <c r="B107" s="18" t="s">
        <v>90</v>
      </c>
      <c r="C107" s="18">
        <f t="shared" si="3"/>
        <v>7</v>
      </c>
      <c r="D107" s="7">
        <v>2017</v>
      </c>
      <c r="E107" s="7">
        <v>4</v>
      </c>
      <c r="F107" s="18" t="s">
        <v>88</v>
      </c>
      <c r="G107" s="7">
        <f t="shared" si="4"/>
        <v>2017</v>
      </c>
      <c r="H107" s="7">
        <f t="shared" si="5"/>
        <v>4</v>
      </c>
    </row>
    <row r="108" spans="1:8">
      <c r="A108" s="49">
        <v>42842</v>
      </c>
      <c r="B108" s="18" t="s">
        <v>89</v>
      </c>
      <c r="C108" s="18">
        <f t="shared" si="3"/>
        <v>1</v>
      </c>
      <c r="D108" s="7">
        <v>2017</v>
      </c>
      <c r="E108" s="7">
        <v>4</v>
      </c>
      <c r="F108" s="18" t="s">
        <v>88</v>
      </c>
      <c r="G108" s="7">
        <f t="shared" si="4"/>
        <v>2017</v>
      </c>
      <c r="H108" s="7">
        <f t="shared" si="5"/>
        <v>4</v>
      </c>
    </row>
    <row r="109" spans="1:8">
      <c r="A109" s="49">
        <v>42843</v>
      </c>
      <c r="B109" s="18" t="s">
        <v>89</v>
      </c>
      <c r="C109" s="18">
        <f t="shared" si="3"/>
        <v>2</v>
      </c>
      <c r="D109" s="7">
        <v>2017</v>
      </c>
      <c r="E109" s="7">
        <v>4</v>
      </c>
      <c r="F109" s="18" t="s">
        <v>88</v>
      </c>
      <c r="G109" s="7">
        <f t="shared" si="4"/>
        <v>2017</v>
      </c>
      <c r="H109" s="7">
        <f t="shared" si="5"/>
        <v>4</v>
      </c>
    </row>
    <row r="110" spans="1:8">
      <c r="A110" s="49">
        <v>42844</v>
      </c>
      <c r="B110" s="18" t="s">
        <v>89</v>
      </c>
      <c r="C110" s="18">
        <f t="shared" si="3"/>
        <v>3</v>
      </c>
      <c r="D110" s="7">
        <v>2017</v>
      </c>
      <c r="E110" s="7">
        <v>4</v>
      </c>
      <c r="F110" s="18" t="s">
        <v>88</v>
      </c>
      <c r="G110" s="7">
        <f t="shared" si="4"/>
        <v>2017</v>
      </c>
      <c r="H110" s="7">
        <f t="shared" si="5"/>
        <v>4</v>
      </c>
    </row>
    <row r="111" spans="1:8">
      <c r="A111" s="49">
        <v>42845</v>
      </c>
      <c r="B111" s="18" t="s">
        <v>89</v>
      </c>
      <c r="C111" s="18">
        <f t="shared" si="3"/>
        <v>4</v>
      </c>
      <c r="D111" s="7">
        <v>2017</v>
      </c>
      <c r="E111" s="7">
        <v>4</v>
      </c>
      <c r="F111" s="18" t="s">
        <v>88</v>
      </c>
      <c r="G111" s="7">
        <f t="shared" si="4"/>
        <v>2017</v>
      </c>
      <c r="H111" s="7">
        <f t="shared" si="5"/>
        <v>4</v>
      </c>
    </row>
    <row r="112" spans="1:8">
      <c r="A112" s="49">
        <v>42846</v>
      </c>
      <c r="B112" s="18" t="s">
        <v>89</v>
      </c>
      <c r="C112" s="18">
        <f t="shared" si="3"/>
        <v>5</v>
      </c>
      <c r="D112" s="7">
        <v>2017</v>
      </c>
      <c r="E112" s="7">
        <v>4</v>
      </c>
      <c r="F112" s="18" t="s">
        <v>88</v>
      </c>
      <c r="G112" s="7">
        <f t="shared" si="4"/>
        <v>2017</v>
      </c>
      <c r="H112" s="7">
        <f t="shared" si="5"/>
        <v>4</v>
      </c>
    </row>
    <row r="113" spans="1:8">
      <c r="A113" s="49">
        <v>42847</v>
      </c>
      <c r="B113" s="18" t="s">
        <v>90</v>
      </c>
      <c r="C113" s="18">
        <f t="shared" si="3"/>
        <v>6</v>
      </c>
      <c r="D113" s="7">
        <v>2017</v>
      </c>
      <c r="E113" s="7">
        <v>4</v>
      </c>
      <c r="F113" s="18" t="s">
        <v>88</v>
      </c>
      <c r="G113" s="7">
        <f t="shared" si="4"/>
        <v>2017</v>
      </c>
      <c r="H113" s="7">
        <f t="shared" si="5"/>
        <v>4</v>
      </c>
    </row>
    <row r="114" spans="1:8">
      <c r="A114" s="49">
        <v>42848</v>
      </c>
      <c r="B114" s="18" t="s">
        <v>90</v>
      </c>
      <c r="C114" s="18">
        <f t="shared" si="3"/>
        <v>7</v>
      </c>
      <c r="D114" s="7">
        <v>2017</v>
      </c>
      <c r="E114" s="7">
        <v>4</v>
      </c>
      <c r="F114" s="18" t="s">
        <v>88</v>
      </c>
      <c r="G114" s="7">
        <f t="shared" si="4"/>
        <v>2017</v>
      </c>
      <c r="H114" s="7">
        <f t="shared" si="5"/>
        <v>4</v>
      </c>
    </row>
    <row r="115" spans="1:8">
      <c r="A115" s="49">
        <v>42849</v>
      </c>
      <c r="B115" s="18" t="s">
        <v>89</v>
      </c>
      <c r="C115" s="18">
        <f t="shared" si="3"/>
        <v>1</v>
      </c>
      <c r="D115" s="7">
        <v>2017</v>
      </c>
      <c r="E115" s="7">
        <v>4</v>
      </c>
      <c r="F115" s="18" t="s">
        <v>94</v>
      </c>
      <c r="G115" s="7">
        <f t="shared" si="4"/>
        <v>2017</v>
      </c>
      <c r="H115" s="7">
        <f t="shared" si="5"/>
        <v>4</v>
      </c>
    </row>
    <row r="116" spans="1:8">
      <c r="A116" s="49">
        <v>42850</v>
      </c>
      <c r="B116" s="18" t="s">
        <v>89</v>
      </c>
      <c r="C116" s="18">
        <f t="shared" si="3"/>
        <v>2</v>
      </c>
      <c r="D116" s="7">
        <v>2017</v>
      </c>
      <c r="E116" s="7">
        <v>5</v>
      </c>
      <c r="F116" s="18" t="s">
        <v>88</v>
      </c>
      <c r="G116" s="7">
        <f t="shared" si="4"/>
        <v>2017</v>
      </c>
      <c r="H116" s="7">
        <f t="shared" si="5"/>
        <v>4</v>
      </c>
    </row>
    <row r="117" spans="1:8">
      <c r="A117" s="49">
        <v>42851</v>
      </c>
      <c r="B117" s="18" t="s">
        <v>89</v>
      </c>
      <c r="C117" s="18">
        <f t="shared" si="3"/>
        <v>3</v>
      </c>
      <c r="D117" s="7">
        <v>2017</v>
      </c>
      <c r="E117" s="7">
        <v>5</v>
      </c>
      <c r="F117" s="18" t="s">
        <v>88</v>
      </c>
      <c r="G117" s="7">
        <f t="shared" si="4"/>
        <v>2017</v>
      </c>
      <c r="H117" s="7">
        <f t="shared" si="5"/>
        <v>4</v>
      </c>
    </row>
    <row r="118" spans="1:8">
      <c r="A118" s="49">
        <v>42852</v>
      </c>
      <c r="B118" s="18" t="s">
        <v>89</v>
      </c>
      <c r="C118" s="18">
        <f t="shared" si="3"/>
        <v>4</v>
      </c>
      <c r="D118" s="7">
        <v>2017</v>
      </c>
      <c r="E118" s="7">
        <v>5</v>
      </c>
      <c r="F118" s="18" t="s">
        <v>88</v>
      </c>
      <c r="G118" s="7">
        <f t="shared" si="4"/>
        <v>2017</v>
      </c>
      <c r="H118" s="7">
        <f t="shared" si="5"/>
        <v>4</v>
      </c>
    </row>
    <row r="119" spans="1:8">
      <c r="A119" s="49">
        <v>42853</v>
      </c>
      <c r="B119" s="18" t="s">
        <v>89</v>
      </c>
      <c r="C119" s="18">
        <f t="shared" si="3"/>
        <v>5</v>
      </c>
      <c r="D119" s="7">
        <v>2017</v>
      </c>
      <c r="E119" s="7">
        <v>5</v>
      </c>
      <c r="F119" s="18" t="s">
        <v>88</v>
      </c>
      <c r="G119" s="7">
        <f t="shared" si="4"/>
        <v>2017</v>
      </c>
      <c r="H119" s="7">
        <f t="shared" si="5"/>
        <v>4</v>
      </c>
    </row>
    <row r="120" spans="1:8">
      <c r="A120" s="49">
        <v>42854</v>
      </c>
      <c r="B120" s="18" t="s">
        <v>90</v>
      </c>
      <c r="C120" s="18">
        <f t="shared" si="3"/>
        <v>6</v>
      </c>
      <c r="D120" s="7">
        <v>2017</v>
      </c>
      <c r="E120" s="7">
        <v>5</v>
      </c>
      <c r="F120" s="18" t="s">
        <v>88</v>
      </c>
      <c r="G120" s="7">
        <f t="shared" si="4"/>
        <v>2017</v>
      </c>
      <c r="H120" s="7">
        <f t="shared" si="5"/>
        <v>4</v>
      </c>
    </row>
    <row r="121" spans="1:8">
      <c r="A121" s="49">
        <v>42855</v>
      </c>
      <c r="B121" s="18" t="s">
        <v>90</v>
      </c>
      <c r="C121" s="18">
        <f t="shared" si="3"/>
        <v>7</v>
      </c>
      <c r="D121" s="7">
        <v>2017</v>
      </c>
      <c r="E121" s="7">
        <v>5</v>
      </c>
      <c r="F121" s="18" t="s">
        <v>88</v>
      </c>
      <c r="G121" s="7">
        <f t="shared" si="4"/>
        <v>2017</v>
      </c>
      <c r="H121" s="7">
        <f t="shared" si="5"/>
        <v>4</v>
      </c>
    </row>
    <row r="122" spans="1:8">
      <c r="A122" s="49">
        <v>42856</v>
      </c>
      <c r="B122" s="18" t="s">
        <v>87</v>
      </c>
      <c r="C122" s="18">
        <f t="shared" si="3"/>
        <v>1</v>
      </c>
      <c r="D122" s="7">
        <v>2017</v>
      </c>
      <c r="E122" s="7">
        <v>5</v>
      </c>
      <c r="F122" s="18" t="s">
        <v>88</v>
      </c>
      <c r="G122" s="7">
        <f t="shared" si="4"/>
        <v>2017</v>
      </c>
      <c r="H122" s="7">
        <f t="shared" si="5"/>
        <v>5</v>
      </c>
    </row>
    <row r="123" spans="1:8">
      <c r="A123" s="49">
        <v>42857</v>
      </c>
      <c r="B123" s="18" t="s">
        <v>89</v>
      </c>
      <c r="C123" s="18">
        <f t="shared" si="3"/>
        <v>2</v>
      </c>
      <c r="D123" s="7">
        <v>2017</v>
      </c>
      <c r="E123" s="7">
        <v>5</v>
      </c>
      <c r="F123" s="18" t="s">
        <v>88</v>
      </c>
      <c r="G123" s="7">
        <f t="shared" si="4"/>
        <v>2017</v>
      </c>
      <c r="H123" s="7">
        <f t="shared" si="5"/>
        <v>5</v>
      </c>
    </row>
    <row r="124" spans="1:8">
      <c r="A124" s="49">
        <v>42858</v>
      </c>
      <c r="B124" s="18" t="s">
        <v>89</v>
      </c>
      <c r="C124" s="18">
        <f t="shared" si="3"/>
        <v>3</v>
      </c>
      <c r="D124" s="7">
        <v>2017</v>
      </c>
      <c r="E124" s="7">
        <v>5</v>
      </c>
      <c r="F124" s="18" t="s">
        <v>88</v>
      </c>
      <c r="G124" s="7">
        <f t="shared" si="4"/>
        <v>2017</v>
      </c>
      <c r="H124" s="7">
        <f t="shared" si="5"/>
        <v>5</v>
      </c>
    </row>
    <row r="125" spans="1:8">
      <c r="A125" s="49">
        <v>42859</v>
      </c>
      <c r="B125" s="18" t="s">
        <v>89</v>
      </c>
      <c r="C125" s="18">
        <f t="shared" si="3"/>
        <v>4</v>
      </c>
      <c r="D125" s="7">
        <v>2017</v>
      </c>
      <c r="E125" s="7">
        <v>5</v>
      </c>
      <c r="F125" s="18" t="s">
        <v>88</v>
      </c>
      <c r="G125" s="7">
        <f t="shared" si="4"/>
        <v>2017</v>
      </c>
      <c r="H125" s="7">
        <f t="shared" si="5"/>
        <v>5</v>
      </c>
    </row>
    <row r="126" spans="1:8">
      <c r="A126" s="49">
        <v>42860</v>
      </c>
      <c r="B126" s="18" t="s">
        <v>89</v>
      </c>
      <c r="C126" s="18">
        <f t="shared" si="3"/>
        <v>5</v>
      </c>
      <c r="D126" s="7">
        <v>2017</v>
      </c>
      <c r="E126" s="7">
        <v>5</v>
      </c>
      <c r="F126" s="18" t="s">
        <v>88</v>
      </c>
      <c r="G126" s="7">
        <f t="shared" si="4"/>
        <v>2017</v>
      </c>
      <c r="H126" s="7">
        <f t="shared" si="5"/>
        <v>5</v>
      </c>
    </row>
    <row r="127" spans="1:8">
      <c r="A127" s="49">
        <v>42861</v>
      </c>
      <c r="B127" s="18" t="s">
        <v>90</v>
      </c>
      <c r="C127" s="18">
        <f t="shared" si="3"/>
        <v>6</v>
      </c>
      <c r="D127" s="7">
        <v>2017</v>
      </c>
      <c r="E127" s="7">
        <v>5</v>
      </c>
      <c r="F127" s="18" t="s">
        <v>88</v>
      </c>
      <c r="G127" s="7">
        <f t="shared" si="4"/>
        <v>2017</v>
      </c>
      <c r="H127" s="7">
        <f t="shared" si="5"/>
        <v>5</v>
      </c>
    </row>
    <row r="128" spans="1:8">
      <c r="A128" s="49">
        <v>42862</v>
      </c>
      <c r="B128" s="18" t="s">
        <v>90</v>
      </c>
      <c r="C128" s="18">
        <f t="shared" si="3"/>
        <v>7</v>
      </c>
      <c r="D128" s="7">
        <v>2017</v>
      </c>
      <c r="E128" s="7">
        <v>5</v>
      </c>
      <c r="F128" s="18" t="s">
        <v>88</v>
      </c>
      <c r="G128" s="7">
        <f t="shared" si="4"/>
        <v>2017</v>
      </c>
      <c r="H128" s="7">
        <f t="shared" si="5"/>
        <v>5</v>
      </c>
    </row>
    <row r="129" spans="1:8">
      <c r="A129" s="49">
        <v>42863</v>
      </c>
      <c r="B129" s="18" t="s">
        <v>89</v>
      </c>
      <c r="C129" s="18">
        <f t="shared" si="3"/>
        <v>1</v>
      </c>
      <c r="D129" s="7">
        <v>2017</v>
      </c>
      <c r="E129" s="7">
        <v>5</v>
      </c>
      <c r="F129" s="18" t="s">
        <v>88</v>
      </c>
      <c r="G129" s="7">
        <f t="shared" si="4"/>
        <v>2017</v>
      </c>
      <c r="H129" s="7">
        <f t="shared" si="5"/>
        <v>5</v>
      </c>
    </row>
    <row r="130" spans="1:8">
      <c r="A130" s="49">
        <v>42864</v>
      </c>
      <c r="B130" s="18" t="s">
        <v>89</v>
      </c>
      <c r="C130" s="18">
        <f t="shared" ref="C130:C193" si="6">WEEKDAY(A130,2)</f>
        <v>2</v>
      </c>
      <c r="D130" s="7">
        <v>2017</v>
      </c>
      <c r="E130" s="7">
        <v>5</v>
      </c>
      <c r="F130" s="18" t="s">
        <v>88</v>
      </c>
      <c r="G130" s="7">
        <f t="shared" ref="G130:G193" si="7">YEAR(A130)</f>
        <v>2017</v>
      </c>
      <c r="H130" s="7">
        <f t="shared" ref="H130:H193" si="8">MONTH(A130)</f>
        <v>5</v>
      </c>
    </row>
    <row r="131" spans="1:8">
      <c r="A131" s="49">
        <v>42865</v>
      </c>
      <c r="B131" s="18" t="s">
        <v>89</v>
      </c>
      <c r="C131" s="18">
        <f t="shared" si="6"/>
        <v>3</v>
      </c>
      <c r="D131" s="7">
        <v>2017</v>
      </c>
      <c r="E131" s="7">
        <v>5</v>
      </c>
      <c r="F131" s="18" t="s">
        <v>88</v>
      </c>
      <c r="G131" s="7">
        <f t="shared" si="7"/>
        <v>2017</v>
      </c>
      <c r="H131" s="7">
        <f t="shared" si="8"/>
        <v>5</v>
      </c>
    </row>
    <row r="132" spans="1:8">
      <c r="A132" s="49">
        <v>42866</v>
      </c>
      <c r="B132" s="18" t="s">
        <v>89</v>
      </c>
      <c r="C132" s="18">
        <f t="shared" si="6"/>
        <v>4</v>
      </c>
      <c r="D132" s="7">
        <v>2017</v>
      </c>
      <c r="E132" s="7">
        <v>5</v>
      </c>
      <c r="F132" s="18" t="s">
        <v>88</v>
      </c>
      <c r="G132" s="7">
        <f t="shared" si="7"/>
        <v>2017</v>
      </c>
      <c r="H132" s="7">
        <f t="shared" si="8"/>
        <v>5</v>
      </c>
    </row>
    <row r="133" spans="1:8">
      <c r="A133" s="49">
        <v>42867</v>
      </c>
      <c r="B133" s="18" t="s">
        <v>89</v>
      </c>
      <c r="C133" s="18">
        <f t="shared" si="6"/>
        <v>5</v>
      </c>
      <c r="D133" s="7">
        <v>2017</v>
      </c>
      <c r="E133" s="7">
        <v>5</v>
      </c>
      <c r="F133" s="18" t="s">
        <v>88</v>
      </c>
      <c r="G133" s="7">
        <f t="shared" si="7"/>
        <v>2017</v>
      </c>
      <c r="H133" s="7">
        <f t="shared" si="8"/>
        <v>5</v>
      </c>
    </row>
    <row r="134" spans="1:8">
      <c r="A134" s="49">
        <v>42868</v>
      </c>
      <c r="B134" s="18" t="s">
        <v>90</v>
      </c>
      <c r="C134" s="18">
        <f t="shared" si="6"/>
        <v>6</v>
      </c>
      <c r="D134" s="7">
        <v>2017</v>
      </c>
      <c r="E134" s="7">
        <v>5</v>
      </c>
      <c r="F134" s="18" t="s">
        <v>88</v>
      </c>
      <c r="G134" s="7">
        <f t="shared" si="7"/>
        <v>2017</v>
      </c>
      <c r="H134" s="7">
        <f t="shared" si="8"/>
        <v>5</v>
      </c>
    </row>
    <row r="135" spans="1:8">
      <c r="A135" s="49">
        <v>42869</v>
      </c>
      <c r="B135" s="18" t="s">
        <v>90</v>
      </c>
      <c r="C135" s="18">
        <f t="shared" si="6"/>
        <v>7</v>
      </c>
      <c r="D135" s="7">
        <v>2017</v>
      </c>
      <c r="E135" s="7">
        <v>5</v>
      </c>
      <c r="F135" s="18" t="s">
        <v>88</v>
      </c>
      <c r="G135" s="7">
        <f t="shared" si="7"/>
        <v>2017</v>
      </c>
      <c r="H135" s="7">
        <f t="shared" si="8"/>
        <v>5</v>
      </c>
    </row>
    <row r="136" spans="1:8">
      <c r="A136" s="49">
        <v>42870</v>
      </c>
      <c r="B136" s="18" t="s">
        <v>89</v>
      </c>
      <c r="C136" s="18">
        <f t="shared" si="6"/>
        <v>1</v>
      </c>
      <c r="D136" s="7">
        <v>2017</v>
      </c>
      <c r="E136" s="7">
        <v>5</v>
      </c>
      <c r="F136" s="18" t="s">
        <v>88</v>
      </c>
      <c r="G136" s="7">
        <f t="shared" si="7"/>
        <v>2017</v>
      </c>
      <c r="H136" s="7">
        <f t="shared" si="8"/>
        <v>5</v>
      </c>
    </row>
    <row r="137" spans="1:8">
      <c r="A137" s="49">
        <v>42871</v>
      </c>
      <c r="B137" s="18" t="s">
        <v>89</v>
      </c>
      <c r="C137" s="18">
        <f t="shared" si="6"/>
        <v>2</v>
      </c>
      <c r="D137" s="7">
        <v>2017</v>
      </c>
      <c r="E137" s="7">
        <v>5</v>
      </c>
      <c r="F137" s="18" t="s">
        <v>88</v>
      </c>
      <c r="G137" s="7">
        <f t="shared" si="7"/>
        <v>2017</v>
      </c>
      <c r="H137" s="7">
        <f t="shared" si="8"/>
        <v>5</v>
      </c>
    </row>
    <row r="138" spans="1:8">
      <c r="A138" s="49">
        <v>42872</v>
      </c>
      <c r="B138" s="18" t="s">
        <v>89</v>
      </c>
      <c r="C138" s="18">
        <f t="shared" si="6"/>
        <v>3</v>
      </c>
      <c r="D138" s="7">
        <v>2017</v>
      </c>
      <c r="E138" s="7">
        <v>5</v>
      </c>
      <c r="F138" s="18" t="s">
        <v>88</v>
      </c>
      <c r="G138" s="7">
        <f t="shared" si="7"/>
        <v>2017</v>
      </c>
      <c r="H138" s="7">
        <f t="shared" si="8"/>
        <v>5</v>
      </c>
    </row>
    <row r="139" spans="1:8">
      <c r="A139" s="49">
        <v>42873</v>
      </c>
      <c r="B139" s="18" t="s">
        <v>89</v>
      </c>
      <c r="C139" s="18">
        <f t="shared" si="6"/>
        <v>4</v>
      </c>
      <c r="D139" s="7">
        <v>2017</v>
      </c>
      <c r="E139" s="7">
        <v>5</v>
      </c>
      <c r="F139" s="18" t="s">
        <v>88</v>
      </c>
      <c r="G139" s="7">
        <f t="shared" si="7"/>
        <v>2017</v>
      </c>
      <c r="H139" s="7">
        <f t="shared" si="8"/>
        <v>5</v>
      </c>
    </row>
    <row r="140" spans="1:8">
      <c r="A140" s="49">
        <v>42874</v>
      </c>
      <c r="B140" s="18" t="s">
        <v>89</v>
      </c>
      <c r="C140" s="18">
        <f t="shared" si="6"/>
        <v>5</v>
      </c>
      <c r="D140" s="7">
        <v>2017</v>
      </c>
      <c r="E140" s="7">
        <v>5</v>
      </c>
      <c r="F140" s="18" t="s">
        <v>88</v>
      </c>
      <c r="G140" s="7">
        <f t="shared" si="7"/>
        <v>2017</v>
      </c>
      <c r="H140" s="7">
        <f t="shared" si="8"/>
        <v>5</v>
      </c>
    </row>
    <row r="141" spans="1:8">
      <c r="A141" s="49">
        <v>42875</v>
      </c>
      <c r="B141" s="18" t="s">
        <v>90</v>
      </c>
      <c r="C141" s="18">
        <f t="shared" si="6"/>
        <v>6</v>
      </c>
      <c r="D141" s="7">
        <v>2017</v>
      </c>
      <c r="E141" s="7">
        <v>5</v>
      </c>
      <c r="F141" s="18" t="s">
        <v>88</v>
      </c>
      <c r="G141" s="7">
        <f t="shared" si="7"/>
        <v>2017</v>
      </c>
      <c r="H141" s="7">
        <f t="shared" si="8"/>
        <v>5</v>
      </c>
    </row>
    <row r="142" spans="1:8">
      <c r="A142" s="49">
        <v>42876</v>
      </c>
      <c r="B142" s="18" t="s">
        <v>90</v>
      </c>
      <c r="C142" s="18">
        <f t="shared" si="6"/>
        <v>7</v>
      </c>
      <c r="D142" s="7">
        <v>2017</v>
      </c>
      <c r="E142" s="7">
        <v>5</v>
      </c>
      <c r="F142" s="18" t="s">
        <v>88</v>
      </c>
      <c r="G142" s="7">
        <f t="shared" si="7"/>
        <v>2017</v>
      </c>
      <c r="H142" s="7">
        <f t="shared" si="8"/>
        <v>5</v>
      </c>
    </row>
    <row r="143" spans="1:8">
      <c r="A143" s="49">
        <v>42877</v>
      </c>
      <c r="B143" s="18" t="s">
        <v>89</v>
      </c>
      <c r="C143" s="18">
        <f t="shared" si="6"/>
        <v>1</v>
      </c>
      <c r="D143" s="7">
        <v>2017</v>
      </c>
      <c r="E143" s="7">
        <v>5</v>
      </c>
      <c r="F143" s="18" t="s">
        <v>88</v>
      </c>
      <c r="G143" s="7">
        <f t="shared" si="7"/>
        <v>2017</v>
      </c>
      <c r="H143" s="7">
        <f t="shared" si="8"/>
        <v>5</v>
      </c>
    </row>
    <row r="144" spans="1:8">
      <c r="A144" s="49">
        <v>42878</v>
      </c>
      <c r="B144" s="18" t="s">
        <v>89</v>
      </c>
      <c r="C144" s="18">
        <f t="shared" si="6"/>
        <v>2</v>
      </c>
      <c r="D144" s="7">
        <v>2017</v>
      </c>
      <c r="E144" s="7">
        <v>5</v>
      </c>
      <c r="F144" s="18" t="s">
        <v>88</v>
      </c>
      <c r="G144" s="7">
        <f t="shared" si="7"/>
        <v>2017</v>
      </c>
      <c r="H144" s="7">
        <f t="shared" si="8"/>
        <v>5</v>
      </c>
    </row>
    <row r="145" spans="1:8">
      <c r="A145" s="49">
        <v>42879</v>
      </c>
      <c r="B145" s="18" t="s">
        <v>89</v>
      </c>
      <c r="C145" s="18">
        <f t="shared" si="6"/>
        <v>3</v>
      </c>
      <c r="D145" s="7">
        <v>2017</v>
      </c>
      <c r="E145" s="7">
        <v>5</v>
      </c>
      <c r="F145" s="18" t="s">
        <v>94</v>
      </c>
      <c r="G145" s="7">
        <f t="shared" si="7"/>
        <v>2017</v>
      </c>
      <c r="H145" s="7">
        <f t="shared" si="8"/>
        <v>5</v>
      </c>
    </row>
    <row r="146" spans="1:8">
      <c r="A146" s="49">
        <v>42880</v>
      </c>
      <c r="B146" s="18" t="s">
        <v>89</v>
      </c>
      <c r="C146" s="18">
        <f t="shared" si="6"/>
        <v>4</v>
      </c>
      <c r="D146" s="7">
        <v>2017</v>
      </c>
      <c r="E146" s="7">
        <v>6</v>
      </c>
      <c r="F146" s="18" t="s">
        <v>88</v>
      </c>
      <c r="G146" s="7">
        <f t="shared" si="7"/>
        <v>2017</v>
      </c>
      <c r="H146" s="7">
        <f t="shared" si="8"/>
        <v>5</v>
      </c>
    </row>
    <row r="147" spans="1:8">
      <c r="A147" s="49">
        <v>42881</v>
      </c>
      <c r="B147" s="18" t="s">
        <v>89</v>
      </c>
      <c r="C147" s="18">
        <f t="shared" si="6"/>
        <v>5</v>
      </c>
      <c r="D147" s="7">
        <v>2017</v>
      </c>
      <c r="E147" s="7">
        <v>6</v>
      </c>
      <c r="F147" s="18" t="s">
        <v>88</v>
      </c>
      <c r="G147" s="7">
        <f t="shared" si="7"/>
        <v>2017</v>
      </c>
      <c r="H147" s="7">
        <f t="shared" si="8"/>
        <v>5</v>
      </c>
    </row>
    <row r="148" spans="1:8">
      <c r="A148" s="49">
        <v>42882</v>
      </c>
      <c r="B148" s="18" t="s">
        <v>89</v>
      </c>
      <c r="C148" s="18">
        <f t="shared" si="6"/>
        <v>6</v>
      </c>
      <c r="D148" s="7">
        <v>2017</v>
      </c>
      <c r="E148" s="7">
        <v>6</v>
      </c>
      <c r="F148" s="18" t="s">
        <v>88</v>
      </c>
      <c r="G148" s="7">
        <f t="shared" si="7"/>
        <v>2017</v>
      </c>
      <c r="H148" s="7">
        <f t="shared" si="8"/>
        <v>5</v>
      </c>
    </row>
    <row r="149" spans="1:8">
      <c r="A149" s="49">
        <v>42883</v>
      </c>
      <c r="B149" s="18" t="s">
        <v>90</v>
      </c>
      <c r="C149" s="18">
        <f t="shared" si="6"/>
        <v>7</v>
      </c>
      <c r="D149" s="7">
        <v>2017</v>
      </c>
      <c r="E149" s="7">
        <v>6</v>
      </c>
      <c r="F149" s="18" t="s">
        <v>88</v>
      </c>
      <c r="G149" s="7">
        <f t="shared" si="7"/>
        <v>2017</v>
      </c>
      <c r="H149" s="7">
        <f t="shared" si="8"/>
        <v>5</v>
      </c>
    </row>
    <row r="150" spans="1:8">
      <c r="A150" s="49">
        <v>42884</v>
      </c>
      <c r="B150" s="18" t="s">
        <v>90</v>
      </c>
      <c r="C150" s="18">
        <f t="shared" si="6"/>
        <v>1</v>
      </c>
      <c r="D150" s="7">
        <v>2017</v>
      </c>
      <c r="E150" s="7">
        <v>6</v>
      </c>
      <c r="F150" s="18" t="s">
        <v>88</v>
      </c>
      <c r="G150" s="7">
        <f t="shared" si="7"/>
        <v>2017</v>
      </c>
      <c r="H150" s="7">
        <f t="shared" si="8"/>
        <v>5</v>
      </c>
    </row>
    <row r="151" spans="1:8">
      <c r="A151" s="49">
        <v>42885</v>
      </c>
      <c r="B151" s="18" t="s">
        <v>87</v>
      </c>
      <c r="C151" s="18">
        <f t="shared" si="6"/>
        <v>2</v>
      </c>
      <c r="D151" s="7">
        <v>2017</v>
      </c>
      <c r="E151" s="7">
        <v>6</v>
      </c>
      <c r="F151" s="18" t="s">
        <v>88</v>
      </c>
      <c r="G151" s="7">
        <f t="shared" si="7"/>
        <v>2017</v>
      </c>
      <c r="H151" s="7">
        <f t="shared" si="8"/>
        <v>5</v>
      </c>
    </row>
    <row r="152" spans="1:8">
      <c r="A152" s="49">
        <v>42886</v>
      </c>
      <c r="B152" s="18" t="s">
        <v>89</v>
      </c>
      <c r="C152" s="18">
        <f t="shared" si="6"/>
        <v>3</v>
      </c>
      <c r="D152" s="7">
        <v>2017</v>
      </c>
      <c r="E152" s="7">
        <v>6</v>
      </c>
      <c r="F152" s="18" t="s">
        <v>88</v>
      </c>
      <c r="G152" s="7">
        <f t="shared" si="7"/>
        <v>2017</v>
      </c>
      <c r="H152" s="7">
        <f t="shared" si="8"/>
        <v>5</v>
      </c>
    </row>
    <row r="153" spans="1:8">
      <c r="A153" s="49">
        <v>42887</v>
      </c>
      <c r="B153" s="18" t="s">
        <v>89</v>
      </c>
      <c r="C153" s="18">
        <f t="shared" si="6"/>
        <v>4</v>
      </c>
      <c r="D153" s="7">
        <v>2017</v>
      </c>
      <c r="E153" s="7">
        <v>6</v>
      </c>
      <c r="F153" s="18" t="s">
        <v>88</v>
      </c>
      <c r="G153" s="7">
        <f t="shared" si="7"/>
        <v>2017</v>
      </c>
      <c r="H153" s="7">
        <f t="shared" si="8"/>
        <v>6</v>
      </c>
    </row>
    <row r="154" spans="1:8">
      <c r="A154" s="49">
        <v>42888</v>
      </c>
      <c r="B154" s="18" t="s">
        <v>89</v>
      </c>
      <c r="C154" s="18">
        <f t="shared" si="6"/>
        <v>5</v>
      </c>
      <c r="D154" s="7">
        <v>2017</v>
      </c>
      <c r="E154" s="7">
        <v>6</v>
      </c>
      <c r="F154" s="18" t="s">
        <v>88</v>
      </c>
      <c r="G154" s="7">
        <f t="shared" si="7"/>
        <v>2017</v>
      </c>
      <c r="H154" s="7">
        <f t="shared" si="8"/>
        <v>6</v>
      </c>
    </row>
    <row r="155" spans="1:8">
      <c r="A155" s="49">
        <v>42889</v>
      </c>
      <c r="B155" s="18" t="s">
        <v>90</v>
      </c>
      <c r="C155" s="18">
        <f t="shared" si="6"/>
        <v>6</v>
      </c>
      <c r="D155" s="7">
        <v>2017</v>
      </c>
      <c r="E155" s="7">
        <v>6</v>
      </c>
      <c r="F155" s="18" t="s">
        <v>88</v>
      </c>
      <c r="G155" s="7">
        <f t="shared" si="7"/>
        <v>2017</v>
      </c>
      <c r="H155" s="7">
        <f t="shared" si="8"/>
        <v>6</v>
      </c>
    </row>
    <row r="156" spans="1:8">
      <c r="A156" s="49">
        <v>42890</v>
      </c>
      <c r="B156" s="18" t="s">
        <v>90</v>
      </c>
      <c r="C156" s="18">
        <f t="shared" si="6"/>
        <v>7</v>
      </c>
      <c r="D156" s="7">
        <v>2017</v>
      </c>
      <c r="E156" s="7">
        <v>6</v>
      </c>
      <c r="F156" s="18" t="s">
        <v>88</v>
      </c>
      <c r="G156" s="7">
        <f t="shared" si="7"/>
        <v>2017</v>
      </c>
      <c r="H156" s="7">
        <f t="shared" si="8"/>
        <v>6</v>
      </c>
    </row>
    <row r="157" spans="1:8">
      <c r="A157" s="49">
        <v>42891</v>
      </c>
      <c r="B157" s="18" t="s">
        <v>89</v>
      </c>
      <c r="C157" s="18">
        <f t="shared" si="6"/>
        <v>1</v>
      </c>
      <c r="D157" s="7">
        <v>2017</v>
      </c>
      <c r="E157" s="7">
        <v>6</v>
      </c>
      <c r="F157" s="18" t="s">
        <v>88</v>
      </c>
      <c r="G157" s="7">
        <f t="shared" si="7"/>
        <v>2017</v>
      </c>
      <c r="H157" s="7">
        <f t="shared" si="8"/>
        <v>6</v>
      </c>
    </row>
    <row r="158" spans="1:8">
      <c r="A158" s="49">
        <v>42892</v>
      </c>
      <c r="B158" s="18" t="s">
        <v>89</v>
      </c>
      <c r="C158" s="18">
        <f t="shared" si="6"/>
        <v>2</v>
      </c>
      <c r="D158" s="7">
        <v>2017</v>
      </c>
      <c r="E158" s="7">
        <v>6</v>
      </c>
      <c r="F158" s="18" t="s">
        <v>88</v>
      </c>
      <c r="G158" s="7">
        <f t="shared" si="7"/>
        <v>2017</v>
      </c>
      <c r="H158" s="7">
        <f t="shared" si="8"/>
        <v>6</v>
      </c>
    </row>
    <row r="159" spans="1:8">
      <c r="A159" s="49">
        <v>42893</v>
      </c>
      <c r="B159" s="18" t="s">
        <v>89</v>
      </c>
      <c r="C159" s="18">
        <f t="shared" si="6"/>
        <v>3</v>
      </c>
      <c r="D159" s="7">
        <v>2017</v>
      </c>
      <c r="E159" s="7">
        <v>6</v>
      </c>
      <c r="F159" s="18" t="s">
        <v>88</v>
      </c>
      <c r="G159" s="7">
        <f t="shared" si="7"/>
        <v>2017</v>
      </c>
      <c r="H159" s="7">
        <f t="shared" si="8"/>
        <v>6</v>
      </c>
    </row>
    <row r="160" spans="1:8">
      <c r="A160" s="49">
        <v>42894</v>
      </c>
      <c r="B160" s="18" t="s">
        <v>89</v>
      </c>
      <c r="C160" s="18">
        <f t="shared" si="6"/>
        <v>4</v>
      </c>
      <c r="D160" s="7">
        <v>2017</v>
      </c>
      <c r="E160" s="7">
        <v>6</v>
      </c>
      <c r="F160" s="18" t="s">
        <v>88</v>
      </c>
      <c r="G160" s="7">
        <f t="shared" si="7"/>
        <v>2017</v>
      </c>
      <c r="H160" s="7">
        <f t="shared" si="8"/>
        <v>6</v>
      </c>
    </row>
    <row r="161" spans="1:8">
      <c r="A161" s="49">
        <v>42895</v>
      </c>
      <c r="B161" s="18" t="s">
        <v>89</v>
      </c>
      <c r="C161" s="18">
        <f t="shared" si="6"/>
        <v>5</v>
      </c>
      <c r="D161" s="7">
        <v>2017</v>
      </c>
      <c r="E161" s="7">
        <v>6</v>
      </c>
      <c r="F161" s="18" t="s">
        <v>88</v>
      </c>
      <c r="G161" s="7">
        <f t="shared" si="7"/>
        <v>2017</v>
      </c>
      <c r="H161" s="7">
        <f t="shared" si="8"/>
        <v>6</v>
      </c>
    </row>
    <row r="162" spans="1:8">
      <c r="A162" s="49">
        <v>42896</v>
      </c>
      <c r="B162" s="18" t="s">
        <v>90</v>
      </c>
      <c r="C162" s="18">
        <f t="shared" si="6"/>
        <v>6</v>
      </c>
      <c r="D162" s="7">
        <v>2017</v>
      </c>
      <c r="E162" s="7">
        <v>6</v>
      </c>
      <c r="F162" s="18" t="s">
        <v>88</v>
      </c>
      <c r="G162" s="7">
        <f t="shared" si="7"/>
        <v>2017</v>
      </c>
      <c r="H162" s="7">
        <f t="shared" si="8"/>
        <v>6</v>
      </c>
    </row>
    <row r="163" spans="1:8">
      <c r="A163" s="49">
        <v>42897</v>
      </c>
      <c r="B163" s="18" t="s">
        <v>90</v>
      </c>
      <c r="C163" s="18">
        <f t="shared" si="6"/>
        <v>7</v>
      </c>
      <c r="D163" s="7">
        <v>2017</v>
      </c>
      <c r="E163" s="7">
        <v>6</v>
      </c>
      <c r="F163" s="18" t="s">
        <v>88</v>
      </c>
      <c r="G163" s="7">
        <f t="shared" si="7"/>
        <v>2017</v>
      </c>
      <c r="H163" s="7">
        <f t="shared" si="8"/>
        <v>6</v>
      </c>
    </row>
    <row r="164" spans="1:8">
      <c r="A164" s="49">
        <v>42898</v>
      </c>
      <c r="B164" s="18" t="s">
        <v>89</v>
      </c>
      <c r="C164" s="18">
        <f t="shared" si="6"/>
        <v>1</v>
      </c>
      <c r="D164" s="7">
        <v>2017</v>
      </c>
      <c r="E164" s="7">
        <v>6</v>
      </c>
      <c r="F164" s="18" t="s">
        <v>88</v>
      </c>
      <c r="G164" s="7">
        <f t="shared" si="7"/>
        <v>2017</v>
      </c>
      <c r="H164" s="7">
        <f t="shared" si="8"/>
        <v>6</v>
      </c>
    </row>
    <row r="165" spans="1:8">
      <c r="A165" s="49">
        <v>42899</v>
      </c>
      <c r="B165" s="18" t="s">
        <v>89</v>
      </c>
      <c r="C165" s="18">
        <f t="shared" si="6"/>
        <v>2</v>
      </c>
      <c r="D165" s="7">
        <v>2017</v>
      </c>
      <c r="E165" s="7">
        <v>6</v>
      </c>
      <c r="F165" s="18" t="s">
        <v>88</v>
      </c>
      <c r="G165" s="7">
        <f t="shared" si="7"/>
        <v>2017</v>
      </c>
      <c r="H165" s="7">
        <f t="shared" si="8"/>
        <v>6</v>
      </c>
    </row>
    <row r="166" spans="1:8">
      <c r="A166" s="49">
        <v>42900</v>
      </c>
      <c r="B166" s="18" t="s">
        <v>89</v>
      </c>
      <c r="C166" s="18">
        <f t="shared" si="6"/>
        <v>3</v>
      </c>
      <c r="D166" s="7">
        <v>2017</v>
      </c>
      <c r="E166" s="7">
        <v>6</v>
      </c>
      <c r="F166" s="18" t="s">
        <v>88</v>
      </c>
      <c r="G166" s="7">
        <f t="shared" si="7"/>
        <v>2017</v>
      </c>
      <c r="H166" s="7">
        <f t="shared" si="8"/>
        <v>6</v>
      </c>
    </row>
    <row r="167" spans="1:8">
      <c r="A167" s="49">
        <v>42901</v>
      </c>
      <c r="B167" s="18" t="s">
        <v>89</v>
      </c>
      <c r="C167" s="18">
        <f t="shared" si="6"/>
        <v>4</v>
      </c>
      <c r="D167" s="7">
        <v>2017</v>
      </c>
      <c r="E167" s="7">
        <v>6</v>
      </c>
      <c r="F167" s="18" t="s">
        <v>88</v>
      </c>
      <c r="G167" s="7">
        <f t="shared" si="7"/>
        <v>2017</v>
      </c>
      <c r="H167" s="7">
        <f t="shared" si="8"/>
        <v>6</v>
      </c>
    </row>
    <row r="168" spans="1:8">
      <c r="A168" s="49">
        <v>42902</v>
      </c>
      <c r="B168" s="18" t="s">
        <v>89</v>
      </c>
      <c r="C168" s="18">
        <f t="shared" si="6"/>
        <v>5</v>
      </c>
      <c r="D168" s="7">
        <v>2017</v>
      </c>
      <c r="E168" s="7">
        <v>6</v>
      </c>
      <c r="F168" s="18" t="s">
        <v>88</v>
      </c>
      <c r="G168" s="7">
        <f t="shared" si="7"/>
        <v>2017</v>
      </c>
      <c r="H168" s="7">
        <f t="shared" si="8"/>
        <v>6</v>
      </c>
    </row>
    <row r="169" spans="1:8">
      <c r="A169" s="49">
        <v>42903</v>
      </c>
      <c r="B169" s="18" t="s">
        <v>90</v>
      </c>
      <c r="C169" s="18">
        <f t="shared" si="6"/>
        <v>6</v>
      </c>
      <c r="D169" s="7">
        <v>2017</v>
      </c>
      <c r="E169" s="7">
        <v>6</v>
      </c>
      <c r="F169" s="18" t="s">
        <v>88</v>
      </c>
      <c r="G169" s="7">
        <f t="shared" si="7"/>
        <v>2017</v>
      </c>
      <c r="H169" s="7">
        <f t="shared" si="8"/>
        <v>6</v>
      </c>
    </row>
    <row r="170" spans="1:8">
      <c r="A170" s="49">
        <v>42904</v>
      </c>
      <c r="B170" s="18" t="s">
        <v>90</v>
      </c>
      <c r="C170" s="18">
        <f t="shared" si="6"/>
        <v>7</v>
      </c>
      <c r="D170" s="7">
        <v>2017</v>
      </c>
      <c r="E170" s="7">
        <v>6</v>
      </c>
      <c r="F170" s="18" t="s">
        <v>88</v>
      </c>
      <c r="G170" s="7">
        <f t="shared" si="7"/>
        <v>2017</v>
      </c>
      <c r="H170" s="7">
        <f t="shared" si="8"/>
        <v>6</v>
      </c>
    </row>
    <row r="171" spans="1:8">
      <c r="A171" s="49">
        <v>42905</v>
      </c>
      <c r="B171" s="18" t="s">
        <v>89</v>
      </c>
      <c r="C171" s="18">
        <f t="shared" si="6"/>
        <v>1</v>
      </c>
      <c r="D171" s="7">
        <v>2017</v>
      </c>
      <c r="E171" s="7">
        <v>6</v>
      </c>
      <c r="F171" s="18" t="s">
        <v>88</v>
      </c>
      <c r="G171" s="7">
        <f t="shared" si="7"/>
        <v>2017</v>
      </c>
      <c r="H171" s="7">
        <f t="shared" si="8"/>
        <v>6</v>
      </c>
    </row>
    <row r="172" spans="1:8">
      <c r="A172" s="49">
        <v>42906</v>
      </c>
      <c r="B172" s="18" t="s">
        <v>89</v>
      </c>
      <c r="C172" s="18">
        <f t="shared" si="6"/>
        <v>2</v>
      </c>
      <c r="D172" s="7">
        <v>2017</v>
      </c>
      <c r="E172" s="7">
        <v>6</v>
      </c>
      <c r="F172" s="18" t="s">
        <v>88</v>
      </c>
      <c r="G172" s="7">
        <f t="shared" si="7"/>
        <v>2017</v>
      </c>
      <c r="H172" s="7">
        <f t="shared" si="8"/>
        <v>6</v>
      </c>
    </row>
    <row r="173" spans="1:8">
      <c r="A173" s="49">
        <v>42907</v>
      </c>
      <c r="B173" s="18" t="s">
        <v>89</v>
      </c>
      <c r="C173" s="18">
        <f t="shared" si="6"/>
        <v>3</v>
      </c>
      <c r="D173" s="7">
        <v>2017</v>
      </c>
      <c r="E173" s="7">
        <v>6</v>
      </c>
      <c r="F173" s="18" t="s">
        <v>88</v>
      </c>
      <c r="G173" s="7">
        <f t="shared" si="7"/>
        <v>2017</v>
      </c>
      <c r="H173" s="7">
        <f t="shared" si="8"/>
        <v>6</v>
      </c>
    </row>
    <row r="174" spans="1:8">
      <c r="A174" s="49">
        <v>42908</v>
      </c>
      <c r="B174" s="18" t="s">
        <v>89</v>
      </c>
      <c r="C174" s="18">
        <f t="shared" si="6"/>
        <v>4</v>
      </c>
      <c r="D174" s="7">
        <v>2017</v>
      </c>
      <c r="E174" s="7">
        <v>6</v>
      </c>
      <c r="F174" s="18" t="s">
        <v>88</v>
      </c>
      <c r="G174" s="7">
        <f t="shared" si="7"/>
        <v>2017</v>
      </c>
      <c r="H174" s="7">
        <f t="shared" si="8"/>
        <v>6</v>
      </c>
    </row>
    <row r="175" spans="1:8">
      <c r="A175" s="49">
        <v>42909</v>
      </c>
      <c r="B175" s="18" t="s">
        <v>89</v>
      </c>
      <c r="C175" s="18">
        <f t="shared" si="6"/>
        <v>5</v>
      </c>
      <c r="D175" s="7">
        <v>2017</v>
      </c>
      <c r="E175" s="7">
        <v>6</v>
      </c>
      <c r="F175" s="18" t="s">
        <v>88</v>
      </c>
      <c r="G175" s="7">
        <f t="shared" si="7"/>
        <v>2017</v>
      </c>
      <c r="H175" s="7">
        <f t="shared" si="8"/>
        <v>6</v>
      </c>
    </row>
    <row r="176" spans="1:8">
      <c r="A176" s="49">
        <v>42910</v>
      </c>
      <c r="B176" s="18" t="s">
        <v>90</v>
      </c>
      <c r="C176" s="18">
        <f t="shared" si="6"/>
        <v>6</v>
      </c>
      <c r="D176" s="7">
        <v>2017</v>
      </c>
      <c r="E176" s="7">
        <v>6</v>
      </c>
      <c r="F176" s="18" t="s">
        <v>88</v>
      </c>
      <c r="G176" s="7">
        <f t="shared" si="7"/>
        <v>2017</v>
      </c>
      <c r="H176" s="7">
        <f t="shared" si="8"/>
        <v>6</v>
      </c>
    </row>
    <row r="177" spans="1:8">
      <c r="A177" s="49">
        <v>42911</v>
      </c>
      <c r="B177" s="18" t="s">
        <v>90</v>
      </c>
      <c r="C177" s="18">
        <f t="shared" si="6"/>
        <v>7</v>
      </c>
      <c r="D177" s="7">
        <v>2017</v>
      </c>
      <c r="E177" s="7">
        <v>6</v>
      </c>
      <c r="F177" s="18" t="s">
        <v>88</v>
      </c>
      <c r="G177" s="7">
        <f t="shared" si="7"/>
        <v>2017</v>
      </c>
      <c r="H177" s="7">
        <f t="shared" si="8"/>
        <v>6</v>
      </c>
    </row>
    <row r="178" spans="1:8">
      <c r="A178" s="49">
        <v>42912</v>
      </c>
      <c r="B178" s="18" t="s">
        <v>89</v>
      </c>
      <c r="C178" s="18">
        <f t="shared" si="6"/>
        <v>1</v>
      </c>
      <c r="D178" s="7">
        <v>2017</v>
      </c>
      <c r="E178" s="7">
        <v>7</v>
      </c>
      <c r="F178" s="18" t="s">
        <v>94</v>
      </c>
      <c r="G178" s="7">
        <f t="shared" si="7"/>
        <v>2017</v>
      </c>
      <c r="H178" s="7">
        <f t="shared" si="8"/>
        <v>6</v>
      </c>
    </row>
    <row r="179" spans="1:8">
      <c r="A179" s="49">
        <v>42913</v>
      </c>
      <c r="B179" s="18" t="s">
        <v>89</v>
      </c>
      <c r="C179" s="18">
        <f t="shared" si="6"/>
        <v>2</v>
      </c>
      <c r="D179" s="7">
        <v>2017</v>
      </c>
      <c r="E179" s="7">
        <v>7</v>
      </c>
      <c r="F179" s="18" t="s">
        <v>88</v>
      </c>
      <c r="G179" s="7">
        <f t="shared" si="7"/>
        <v>2017</v>
      </c>
      <c r="H179" s="7">
        <f t="shared" si="8"/>
        <v>6</v>
      </c>
    </row>
    <row r="180" spans="1:8">
      <c r="A180" s="49">
        <v>42914</v>
      </c>
      <c r="B180" s="18" t="s">
        <v>89</v>
      </c>
      <c r="C180" s="18">
        <f t="shared" si="6"/>
        <v>3</v>
      </c>
      <c r="D180" s="7">
        <v>2017</v>
      </c>
      <c r="E180" s="7">
        <v>7</v>
      </c>
      <c r="F180" s="18" t="s">
        <v>88</v>
      </c>
      <c r="G180" s="7">
        <f t="shared" si="7"/>
        <v>2017</v>
      </c>
      <c r="H180" s="7">
        <f t="shared" si="8"/>
        <v>6</v>
      </c>
    </row>
    <row r="181" spans="1:8">
      <c r="A181" s="49">
        <v>42915</v>
      </c>
      <c r="B181" s="18" t="s">
        <v>89</v>
      </c>
      <c r="C181" s="18">
        <f t="shared" si="6"/>
        <v>4</v>
      </c>
      <c r="D181" s="7">
        <v>2017</v>
      </c>
      <c r="E181" s="7">
        <v>7</v>
      </c>
      <c r="F181" s="18" t="s">
        <v>88</v>
      </c>
      <c r="G181" s="7">
        <f t="shared" si="7"/>
        <v>2017</v>
      </c>
      <c r="H181" s="7">
        <f t="shared" si="8"/>
        <v>6</v>
      </c>
    </row>
    <row r="182" spans="1:8">
      <c r="A182" s="49">
        <v>42916</v>
      </c>
      <c r="B182" s="18" t="s">
        <v>89</v>
      </c>
      <c r="C182" s="18">
        <f t="shared" si="6"/>
        <v>5</v>
      </c>
      <c r="D182" s="7">
        <v>2017</v>
      </c>
      <c r="E182" s="7">
        <v>7</v>
      </c>
      <c r="F182" s="18" t="s">
        <v>88</v>
      </c>
      <c r="G182" s="7">
        <f t="shared" si="7"/>
        <v>2017</v>
      </c>
      <c r="H182" s="7">
        <f t="shared" si="8"/>
        <v>6</v>
      </c>
    </row>
    <row r="183" spans="1:8">
      <c r="A183" s="49">
        <v>42917</v>
      </c>
      <c r="B183" s="18" t="s">
        <v>90</v>
      </c>
      <c r="C183" s="18">
        <f t="shared" si="6"/>
        <v>6</v>
      </c>
      <c r="D183" s="7">
        <v>2017</v>
      </c>
      <c r="E183" s="7">
        <v>7</v>
      </c>
      <c r="F183" s="18" t="s">
        <v>88</v>
      </c>
      <c r="G183" s="7">
        <f t="shared" si="7"/>
        <v>2017</v>
      </c>
      <c r="H183" s="7">
        <f t="shared" si="8"/>
        <v>7</v>
      </c>
    </row>
    <row r="184" spans="1:8">
      <c r="A184" s="49">
        <v>42918</v>
      </c>
      <c r="B184" s="18" t="s">
        <v>90</v>
      </c>
      <c r="C184" s="18">
        <f t="shared" si="6"/>
        <v>7</v>
      </c>
      <c r="D184" s="7">
        <v>2017</v>
      </c>
      <c r="E184" s="7">
        <v>7</v>
      </c>
      <c r="F184" s="18" t="s">
        <v>88</v>
      </c>
      <c r="G184" s="7">
        <f t="shared" si="7"/>
        <v>2017</v>
      </c>
      <c r="H184" s="7">
        <f t="shared" si="8"/>
        <v>7</v>
      </c>
    </row>
    <row r="185" spans="1:8">
      <c r="A185" s="49">
        <v>42919</v>
      </c>
      <c r="B185" s="18" t="s">
        <v>89</v>
      </c>
      <c r="C185" s="18">
        <f t="shared" si="6"/>
        <v>1</v>
      </c>
      <c r="D185" s="7">
        <v>2017</v>
      </c>
      <c r="E185" s="7">
        <v>7</v>
      </c>
      <c r="F185" s="18" t="s">
        <v>88</v>
      </c>
      <c r="G185" s="7">
        <f t="shared" si="7"/>
        <v>2017</v>
      </c>
      <c r="H185" s="7">
        <f t="shared" si="8"/>
        <v>7</v>
      </c>
    </row>
    <row r="186" spans="1:8">
      <c r="A186" s="49">
        <v>42920</v>
      </c>
      <c r="B186" s="18" t="s">
        <v>89</v>
      </c>
      <c r="C186" s="18">
        <f t="shared" si="6"/>
        <v>2</v>
      </c>
      <c r="D186" s="7">
        <v>2017</v>
      </c>
      <c r="E186" s="7">
        <v>7</v>
      </c>
      <c r="F186" s="18" t="s">
        <v>88</v>
      </c>
      <c r="G186" s="7">
        <f t="shared" si="7"/>
        <v>2017</v>
      </c>
      <c r="H186" s="7">
        <f t="shared" si="8"/>
        <v>7</v>
      </c>
    </row>
    <row r="187" spans="1:8">
      <c r="A187" s="49">
        <v>42921</v>
      </c>
      <c r="B187" s="18" t="s">
        <v>89</v>
      </c>
      <c r="C187" s="18">
        <f t="shared" si="6"/>
        <v>3</v>
      </c>
      <c r="D187" s="7">
        <v>2017</v>
      </c>
      <c r="E187" s="7">
        <v>7</v>
      </c>
      <c r="F187" s="18" t="s">
        <v>88</v>
      </c>
      <c r="G187" s="7">
        <f t="shared" si="7"/>
        <v>2017</v>
      </c>
      <c r="H187" s="7">
        <f t="shared" si="8"/>
        <v>7</v>
      </c>
    </row>
    <row r="188" spans="1:8">
      <c r="A188" s="49">
        <v>42922</v>
      </c>
      <c r="B188" s="18" t="s">
        <v>89</v>
      </c>
      <c r="C188" s="18">
        <f t="shared" si="6"/>
        <v>4</v>
      </c>
      <c r="D188" s="7">
        <v>2017</v>
      </c>
      <c r="E188" s="7">
        <v>7</v>
      </c>
      <c r="F188" s="18" t="s">
        <v>88</v>
      </c>
      <c r="G188" s="7">
        <f t="shared" si="7"/>
        <v>2017</v>
      </c>
      <c r="H188" s="7">
        <f t="shared" si="8"/>
        <v>7</v>
      </c>
    </row>
    <row r="189" spans="1:8">
      <c r="A189" s="49">
        <v>42923</v>
      </c>
      <c r="B189" s="18" t="s">
        <v>89</v>
      </c>
      <c r="C189" s="18">
        <f t="shared" si="6"/>
        <v>5</v>
      </c>
      <c r="D189" s="7">
        <v>2017</v>
      </c>
      <c r="E189" s="7">
        <v>7</v>
      </c>
      <c r="F189" s="18" t="s">
        <v>88</v>
      </c>
      <c r="G189" s="7">
        <f t="shared" si="7"/>
        <v>2017</v>
      </c>
      <c r="H189" s="7">
        <f t="shared" si="8"/>
        <v>7</v>
      </c>
    </row>
    <row r="190" spans="1:8">
      <c r="A190" s="49">
        <v>42924</v>
      </c>
      <c r="B190" s="18" t="s">
        <v>90</v>
      </c>
      <c r="C190" s="18">
        <f t="shared" si="6"/>
        <v>6</v>
      </c>
      <c r="D190" s="7">
        <v>2017</v>
      </c>
      <c r="E190" s="7">
        <v>7</v>
      </c>
      <c r="F190" s="18" t="s">
        <v>88</v>
      </c>
      <c r="G190" s="7">
        <f t="shared" si="7"/>
        <v>2017</v>
      </c>
      <c r="H190" s="7">
        <f t="shared" si="8"/>
        <v>7</v>
      </c>
    </row>
    <row r="191" spans="1:8">
      <c r="A191" s="49">
        <v>42925</v>
      </c>
      <c r="B191" s="18" t="s">
        <v>90</v>
      </c>
      <c r="C191" s="18">
        <f t="shared" si="6"/>
        <v>7</v>
      </c>
      <c r="D191" s="7">
        <v>2017</v>
      </c>
      <c r="E191" s="7">
        <v>7</v>
      </c>
      <c r="F191" s="18" t="s">
        <v>88</v>
      </c>
      <c r="G191" s="7">
        <f t="shared" si="7"/>
        <v>2017</v>
      </c>
      <c r="H191" s="7">
        <f t="shared" si="8"/>
        <v>7</v>
      </c>
    </row>
    <row r="192" spans="1:8">
      <c r="A192" s="49">
        <v>42926</v>
      </c>
      <c r="B192" s="18" t="s">
        <v>89</v>
      </c>
      <c r="C192" s="18">
        <f t="shared" si="6"/>
        <v>1</v>
      </c>
      <c r="D192" s="7">
        <v>2017</v>
      </c>
      <c r="E192" s="7">
        <v>7</v>
      </c>
      <c r="F192" s="18" t="s">
        <v>88</v>
      </c>
      <c r="G192" s="7">
        <f t="shared" si="7"/>
        <v>2017</v>
      </c>
      <c r="H192" s="7">
        <f t="shared" si="8"/>
        <v>7</v>
      </c>
    </row>
    <row r="193" spans="1:8">
      <c r="A193" s="49">
        <v>42927</v>
      </c>
      <c r="B193" s="18" t="s">
        <v>89</v>
      </c>
      <c r="C193" s="18">
        <f t="shared" si="6"/>
        <v>2</v>
      </c>
      <c r="D193" s="7">
        <v>2017</v>
      </c>
      <c r="E193" s="7">
        <v>7</v>
      </c>
      <c r="F193" s="18" t="s">
        <v>88</v>
      </c>
      <c r="G193" s="7">
        <f t="shared" si="7"/>
        <v>2017</v>
      </c>
      <c r="H193" s="7">
        <f t="shared" si="8"/>
        <v>7</v>
      </c>
    </row>
    <row r="194" spans="1:8">
      <c r="A194" s="49">
        <v>42928</v>
      </c>
      <c r="B194" s="18" t="s">
        <v>89</v>
      </c>
      <c r="C194" s="18">
        <f t="shared" ref="C194:C257" si="9">WEEKDAY(A194,2)</f>
        <v>3</v>
      </c>
      <c r="D194" s="7">
        <v>2017</v>
      </c>
      <c r="E194" s="7">
        <v>7</v>
      </c>
      <c r="F194" s="18" t="s">
        <v>88</v>
      </c>
      <c r="G194" s="7">
        <f t="shared" ref="G194:G257" si="10">YEAR(A194)</f>
        <v>2017</v>
      </c>
      <c r="H194" s="7">
        <f t="shared" ref="H194:H257" si="11">MONTH(A194)</f>
        <v>7</v>
      </c>
    </row>
    <row r="195" spans="1:8">
      <c r="A195" s="49">
        <v>42929</v>
      </c>
      <c r="B195" s="18" t="s">
        <v>89</v>
      </c>
      <c r="C195" s="18">
        <f t="shared" si="9"/>
        <v>4</v>
      </c>
      <c r="D195" s="7">
        <v>2017</v>
      </c>
      <c r="E195" s="7">
        <v>7</v>
      </c>
      <c r="F195" s="18" t="s">
        <v>88</v>
      </c>
      <c r="G195" s="7">
        <f t="shared" si="10"/>
        <v>2017</v>
      </c>
      <c r="H195" s="7">
        <f t="shared" si="11"/>
        <v>7</v>
      </c>
    </row>
    <row r="196" spans="1:8">
      <c r="A196" s="49">
        <v>42930</v>
      </c>
      <c r="B196" s="18" t="s">
        <v>89</v>
      </c>
      <c r="C196" s="18">
        <f t="shared" si="9"/>
        <v>5</v>
      </c>
      <c r="D196" s="7">
        <v>2017</v>
      </c>
      <c r="E196" s="7">
        <v>7</v>
      </c>
      <c r="F196" s="18" t="s">
        <v>88</v>
      </c>
      <c r="G196" s="7">
        <f t="shared" si="10"/>
        <v>2017</v>
      </c>
      <c r="H196" s="7">
        <f t="shared" si="11"/>
        <v>7</v>
      </c>
    </row>
    <row r="197" spans="1:8">
      <c r="A197" s="49">
        <v>42931</v>
      </c>
      <c r="B197" s="18" t="s">
        <v>90</v>
      </c>
      <c r="C197" s="18">
        <f t="shared" si="9"/>
        <v>6</v>
      </c>
      <c r="D197" s="7">
        <v>2017</v>
      </c>
      <c r="E197" s="7">
        <v>7</v>
      </c>
      <c r="F197" s="18" t="s">
        <v>88</v>
      </c>
      <c r="G197" s="7">
        <f t="shared" si="10"/>
        <v>2017</v>
      </c>
      <c r="H197" s="7">
        <f t="shared" si="11"/>
        <v>7</v>
      </c>
    </row>
    <row r="198" spans="1:8">
      <c r="A198" s="49">
        <v>42932</v>
      </c>
      <c r="B198" s="18" t="s">
        <v>90</v>
      </c>
      <c r="C198" s="18">
        <f t="shared" si="9"/>
        <v>7</v>
      </c>
      <c r="D198" s="7">
        <v>2017</v>
      </c>
      <c r="E198" s="7">
        <v>7</v>
      </c>
      <c r="F198" s="18" t="s">
        <v>88</v>
      </c>
      <c r="G198" s="7">
        <f t="shared" si="10"/>
        <v>2017</v>
      </c>
      <c r="H198" s="7">
        <f t="shared" si="11"/>
        <v>7</v>
      </c>
    </row>
    <row r="199" spans="1:8">
      <c r="A199" s="49">
        <v>42933</v>
      </c>
      <c r="B199" s="18" t="s">
        <v>89</v>
      </c>
      <c r="C199" s="18">
        <f t="shared" si="9"/>
        <v>1</v>
      </c>
      <c r="D199" s="7">
        <v>2017</v>
      </c>
      <c r="E199" s="7">
        <v>7</v>
      </c>
      <c r="F199" s="18" t="s">
        <v>88</v>
      </c>
      <c r="G199" s="7">
        <f t="shared" si="10"/>
        <v>2017</v>
      </c>
      <c r="H199" s="7">
        <f t="shared" si="11"/>
        <v>7</v>
      </c>
    </row>
    <row r="200" spans="1:8">
      <c r="A200" s="49">
        <v>42934</v>
      </c>
      <c r="B200" s="18" t="s">
        <v>89</v>
      </c>
      <c r="C200" s="18">
        <f t="shared" si="9"/>
        <v>2</v>
      </c>
      <c r="D200" s="7">
        <v>2017</v>
      </c>
      <c r="E200" s="7">
        <v>7</v>
      </c>
      <c r="F200" s="18" t="s">
        <v>88</v>
      </c>
      <c r="G200" s="7">
        <f t="shared" si="10"/>
        <v>2017</v>
      </c>
      <c r="H200" s="7">
        <f t="shared" si="11"/>
        <v>7</v>
      </c>
    </row>
    <row r="201" spans="1:8">
      <c r="A201" s="49">
        <v>42935</v>
      </c>
      <c r="B201" s="18" t="s">
        <v>89</v>
      </c>
      <c r="C201" s="18">
        <f t="shared" si="9"/>
        <v>3</v>
      </c>
      <c r="D201" s="7">
        <v>2017</v>
      </c>
      <c r="E201" s="7">
        <v>7</v>
      </c>
      <c r="F201" s="18" t="s">
        <v>88</v>
      </c>
      <c r="G201" s="7">
        <f t="shared" si="10"/>
        <v>2017</v>
      </c>
      <c r="H201" s="7">
        <f t="shared" si="11"/>
        <v>7</v>
      </c>
    </row>
    <row r="202" spans="1:8">
      <c r="A202" s="49">
        <v>42936</v>
      </c>
      <c r="B202" s="18" t="s">
        <v>89</v>
      </c>
      <c r="C202" s="18">
        <f t="shared" si="9"/>
        <v>4</v>
      </c>
      <c r="D202" s="7">
        <v>2017</v>
      </c>
      <c r="E202" s="7">
        <v>7</v>
      </c>
      <c r="F202" s="18" t="s">
        <v>88</v>
      </c>
      <c r="G202" s="7">
        <f t="shared" si="10"/>
        <v>2017</v>
      </c>
      <c r="H202" s="7">
        <f t="shared" si="11"/>
        <v>7</v>
      </c>
    </row>
    <row r="203" spans="1:8">
      <c r="A203" s="49">
        <v>42937</v>
      </c>
      <c r="B203" s="18" t="s">
        <v>89</v>
      </c>
      <c r="C203" s="18">
        <f t="shared" si="9"/>
        <v>5</v>
      </c>
      <c r="D203" s="7">
        <v>2017</v>
      </c>
      <c r="E203" s="7">
        <v>7</v>
      </c>
      <c r="F203" s="18" t="s">
        <v>88</v>
      </c>
      <c r="G203" s="7">
        <f t="shared" si="10"/>
        <v>2017</v>
      </c>
      <c r="H203" s="7">
        <f t="shared" si="11"/>
        <v>7</v>
      </c>
    </row>
    <row r="204" spans="1:8">
      <c r="A204" s="49">
        <v>42938</v>
      </c>
      <c r="B204" s="18" t="s">
        <v>90</v>
      </c>
      <c r="C204" s="18">
        <f t="shared" si="9"/>
        <v>6</v>
      </c>
      <c r="D204" s="7">
        <v>2017</v>
      </c>
      <c r="E204" s="7">
        <v>7</v>
      </c>
      <c r="F204" s="18" t="s">
        <v>88</v>
      </c>
      <c r="G204" s="7">
        <f t="shared" si="10"/>
        <v>2017</v>
      </c>
      <c r="H204" s="7">
        <f t="shared" si="11"/>
        <v>7</v>
      </c>
    </row>
    <row r="205" spans="1:8">
      <c r="A205" s="49">
        <v>42939</v>
      </c>
      <c r="B205" s="18" t="s">
        <v>90</v>
      </c>
      <c r="C205" s="18">
        <f t="shared" si="9"/>
        <v>7</v>
      </c>
      <c r="D205" s="7">
        <v>2017</v>
      </c>
      <c r="E205" s="7">
        <v>7</v>
      </c>
      <c r="F205" s="18" t="s">
        <v>88</v>
      </c>
      <c r="G205" s="7">
        <f t="shared" si="10"/>
        <v>2017</v>
      </c>
      <c r="H205" s="7">
        <f t="shared" si="11"/>
        <v>7</v>
      </c>
    </row>
    <row r="206" spans="1:8">
      <c r="A206" s="49">
        <v>42940</v>
      </c>
      <c r="B206" s="18" t="s">
        <v>89</v>
      </c>
      <c r="C206" s="18">
        <f t="shared" si="9"/>
        <v>1</v>
      </c>
      <c r="D206" s="7">
        <v>2017</v>
      </c>
      <c r="E206" s="7">
        <v>7</v>
      </c>
      <c r="F206" s="18" t="s">
        <v>88</v>
      </c>
      <c r="G206" s="7">
        <f t="shared" si="10"/>
        <v>2017</v>
      </c>
      <c r="H206" s="7">
        <f t="shared" si="11"/>
        <v>7</v>
      </c>
    </row>
    <row r="207" spans="1:8">
      <c r="A207" s="49">
        <v>42941</v>
      </c>
      <c r="B207" s="18" t="s">
        <v>89</v>
      </c>
      <c r="C207" s="18">
        <f t="shared" si="9"/>
        <v>2</v>
      </c>
      <c r="D207" s="7">
        <v>2017</v>
      </c>
      <c r="E207" s="7">
        <v>7</v>
      </c>
      <c r="F207" s="18" t="s">
        <v>94</v>
      </c>
      <c r="G207" s="7">
        <f t="shared" si="10"/>
        <v>2017</v>
      </c>
      <c r="H207" s="7">
        <f t="shared" si="11"/>
        <v>7</v>
      </c>
    </row>
    <row r="208" spans="1:8">
      <c r="A208" s="49">
        <v>42942</v>
      </c>
      <c r="B208" s="18" t="s">
        <v>89</v>
      </c>
      <c r="C208" s="18">
        <f t="shared" si="9"/>
        <v>3</v>
      </c>
      <c r="D208" s="7">
        <v>2017</v>
      </c>
      <c r="E208" s="7">
        <v>8</v>
      </c>
      <c r="F208" s="18" t="s">
        <v>88</v>
      </c>
      <c r="G208" s="7">
        <f t="shared" si="10"/>
        <v>2017</v>
      </c>
      <c r="H208" s="7">
        <f t="shared" si="11"/>
        <v>7</v>
      </c>
    </row>
    <row r="209" spans="1:8">
      <c r="A209" s="49">
        <v>42943</v>
      </c>
      <c r="B209" s="18" t="s">
        <v>89</v>
      </c>
      <c r="C209" s="18">
        <f t="shared" si="9"/>
        <v>4</v>
      </c>
      <c r="D209" s="7">
        <v>2017</v>
      </c>
      <c r="E209" s="7">
        <v>8</v>
      </c>
      <c r="F209" s="18" t="s">
        <v>88</v>
      </c>
      <c r="G209" s="7">
        <f t="shared" si="10"/>
        <v>2017</v>
      </c>
      <c r="H209" s="7">
        <f t="shared" si="11"/>
        <v>7</v>
      </c>
    </row>
    <row r="210" spans="1:8">
      <c r="A210" s="49">
        <v>42944</v>
      </c>
      <c r="B210" s="18" t="s">
        <v>89</v>
      </c>
      <c r="C210" s="18">
        <f t="shared" si="9"/>
        <v>5</v>
      </c>
      <c r="D210" s="7">
        <v>2017</v>
      </c>
      <c r="E210" s="7">
        <v>8</v>
      </c>
      <c r="F210" s="18" t="s">
        <v>88</v>
      </c>
      <c r="G210" s="7">
        <f t="shared" si="10"/>
        <v>2017</v>
      </c>
      <c r="H210" s="7">
        <f t="shared" si="11"/>
        <v>7</v>
      </c>
    </row>
    <row r="211" spans="1:8">
      <c r="A211" s="49">
        <v>42945</v>
      </c>
      <c r="B211" s="18" t="s">
        <v>90</v>
      </c>
      <c r="C211" s="18">
        <f t="shared" si="9"/>
        <v>6</v>
      </c>
      <c r="D211" s="7">
        <v>2017</v>
      </c>
      <c r="E211" s="7">
        <v>8</v>
      </c>
      <c r="F211" s="18" t="s">
        <v>88</v>
      </c>
      <c r="G211" s="7">
        <f t="shared" si="10"/>
        <v>2017</v>
      </c>
      <c r="H211" s="7">
        <f t="shared" si="11"/>
        <v>7</v>
      </c>
    </row>
    <row r="212" spans="1:8">
      <c r="A212" s="49">
        <v>42946</v>
      </c>
      <c r="B212" s="18" t="s">
        <v>90</v>
      </c>
      <c r="C212" s="18">
        <f t="shared" si="9"/>
        <v>7</v>
      </c>
      <c r="D212" s="7">
        <v>2017</v>
      </c>
      <c r="E212" s="7">
        <v>8</v>
      </c>
      <c r="F212" s="18" t="s">
        <v>88</v>
      </c>
      <c r="G212" s="7">
        <f t="shared" si="10"/>
        <v>2017</v>
      </c>
      <c r="H212" s="7">
        <f t="shared" si="11"/>
        <v>7</v>
      </c>
    </row>
    <row r="213" spans="1:8">
      <c r="A213" s="49">
        <v>42947</v>
      </c>
      <c r="B213" s="18" t="s">
        <v>89</v>
      </c>
      <c r="C213" s="18">
        <f t="shared" si="9"/>
        <v>1</v>
      </c>
      <c r="D213" s="7">
        <v>2017</v>
      </c>
      <c r="E213" s="7">
        <v>8</v>
      </c>
      <c r="F213" s="18" t="s">
        <v>88</v>
      </c>
      <c r="G213" s="7">
        <f t="shared" si="10"/>
        <v>2017</v>
      </c>
      <c r="H213" s="7">
        <f t="shared" si="11"/>
        <v>7</v>
      </c>
    </row>
    <row r="214" spans="1:8">
      <c r="A214" s="49">
        <v>42948</v>
      </c>
      <c r="B214" s="18" t="s">
        <v>89</v>
      </c>
      <c r="C214" s="18">
        <f t="shared" si="9"/>
        <v>2</v>
      </c>
      <c r="D214" s="7">
        <v>2017</v>
      </c>
      <c r="E214" s="7">
        <v>8</v>
      </c>
      <c r="F214" s="18" t="s">
        <v>88</v>
      </c>
      <c r="G214" s="7">
        <f t="shared" si="10"/>
        <v>2017</v>
      </c>
      <c r="H214" s="7">
        <f t="shared" si="11"/>
        <v>8</v>
      </c>
    </row>
    <row r="215" spans="1:8">
      <c r="A215" s="49">
        <v>42949</v>
      </c>
      <c r="B215" s="18" t="s">
        <v>89</v>
      </c>
      <c r="C215" s="18">
        <f t="shared" si="9"/>
        <v>3</v>
      </c>
      <c r="D215" s="7">
        <v>2017</v>
      </c>
      <c r="E215" s="7">
        <v>8</v>
      </c>
      <c r="F215" s="18" t="s">
        <v>88</v>
      </c>
      <c r="G215" s="7">
        <f t="shared" si="10"/>
        <v>2017</v>
      </c>
      <c r="H215" s="7">
        <f t="shared" si="11"/>
        <v>8</v>
      </c>
    </row>
    <row r="216" spans="1:8">
      <c r="A216" s="49">
        <v>42950</v>
      </c>
      <c r="B216" s="18" t="s">
        <v>89</v>
      </c>
      <c r="C216" s="18">
        <f t="shared" si="9"/>
        <v>4</v>
      </c>
      <c r="D216" s="7">
        <v>2017</v>
      </c>
      <c r="E216" s="7">
        <v>8</v>
      </c>
      <c r="F216" s="18" t="s">
        <v>88</v>
      </c>
      <c r="G216" s="7">
        <f t="shared" si="10"/>
        <v>2017</v>
      </c>
      <c r="H216" s="7">
        <f t="shared" si="11"/>
        <v>8</v>
      </c>
    </row>
    <row r="217" spans="1:8">
      <c r="A217" s="49">
        <v>42951</v>
      </c>
      <c r="B217" s="18" t="s">
        <v>89</v>
      </c>
      <c r="C217" s="18">
        <f t="shared" si="9"/>
        <v>5</v>
      </c>
      <c r="D217" s="7">
        <v>2017</v>
      </c>
      <c r="E217" s="7">
        <v>8</v>
      </c>
      <c r="F217" s="18" t="s">
        <v>88</v>
      </c>
      <c r="G217" s="7">
        <f t="shared" si="10"/>
        <v>2017</v>
      </c>
      <c r="H217" s="7">
        <f t="shared" si="11"/>
        <v>8</v>
      </c>
    </row>
    <row r="218" spans="1:8">
      <c r="A218" s="49">
        <v>42952</v>
      </c>
      <c r="B218" s="18" t="s">
        <v>90</v>
      </c>
      <c r="C218" s="18">
        <f t="shared" si="9"/>
        <v>6</v>
      </c>
      <c r="D218" s="7">
        <v>2017</v>
      </c>
      <c r="E218" s="7">
        <v>8</v>
      </c>
      <c r="F218" s="18" t="s">
        <v>88</v>
      </c>
      <c r="G218" s="7">
        <f t="shared" si="10"/>
        <v>2017</v>
      </c>
      <c r="H218" s="7">
        <f t="shared" si="11"/>
        <v>8</v>
      </c>
    </row>
    <row r="219" spans="1:8">
      <c r="A219" s="49">
        <v>42953</v>
      </c>
      <c r="B219" s="18" t="s">
        <v>90</v>
      </c>
      <c r="C219" s="18">
        <f t="shared" si="9"/>
        <v>7</v>
      </c>
      <c r="D219" s="7">
        <v>2017</v>
      </c>
      <c r="E219" s="7">
        <v>8</v>
      </c>
      <c r="F219" s="18" t="s">
        <v>88</v>
      </c>
      <c r="G219" s="7">
        <f t="shared" si="10"/>
        <v>2017</v>
      </c>
      <c r="H219" s="7">
        <f t="shared" si="11"/>
        <v>8</v>
      </c>
    </row>
    <row r="220" spans="1:8">
      <c r="A220" s="49">
        <v>42954</v>
      </c>
      <c r="B220" s="18" t="s">
        <v>89</v>
      </c>
      <c r="C220" s="18">
        <f t="shared" si="9"/>
        <v>1</v>
      </c>
      <c r="D220" s="7">
        <v>2017</v>
      </c>
      <c r="E220" s="7">
        <v>8</v>
      </c>
      <c r="F220" s="18" t="s">
        <v>88</v>
      </c>
      <c r="G220" s="7">
        <f t="shared" si="10"/>
        <v>2017</v>
      </c>
      <c r="H220" s="7">
        <f t="shared" si="11"/>
        <v>8</v>
      </c>
    </row>
    <row r="221" spans="1:8">
      <c r="A221" s="49">
        <v>42955</v>
      </c>
      <c r="B221" s="18" t="s">
        <v>89</v>
      </c>
      <c r="C221" s="18">
        <f t="shared" si="9"/>
        <v>2</v>
      </c>
      <c r="D221" s="7">
        <v>2017</v>
      </c>
      <c r="E221" s="7">
        <v>8</v>
      </c>
      <c r="F221" s="18" t="s">
        <v>88</v>
      </c>
      <c r="G221" s="7">
        <f t="shared" si="10"/>
        <v>2017</v>
      </c>
      <c r="H221" s="7">
        <f t="shared" si="11"/>
        <v>8</v>
      </c>
    </row>
    <row r="222" spans="1:8">
      <c r="A222" s="49">
        <v>42956</v>
      </c>
      <c r="B222" s="18" t="s">
        <v>89</v>
      </c>
      <c r="C222" s="18">
        <f t="shared" si="9"/>
        <v>3</v>
      </c>
      <c r="D222" s="7">
        <v>2017</v>
      </c>
      <c r="E222" s="7">
        <v>8</v>
      </c>
      <c r="F222" s="18" t="s">
        <v>88</v>
      </c>
      <c r="G222" s="7">
        <f t="shared" si="10"/>
        <v>2017</v>
      </c>
      <c r="H222" s="7">
        <f t="shared" si="11"/>
        <v>8</v>
      </c>
    </row>
    <row r="223" spans="1:8">
      <c r="A223" s="49">
        <v>42957</v>
      </c>
      <c r="B223" s="18" t="s">
        <v>89</v>
      </c>
      <c r="C223" s="18">
        <f t="shared" si="9"/>
        <v>4</v>
      </c>
      <c r="D223" s="7">
        <v>2017</v>
      </c>
      <c r="E223" s="7">
        <v>8</v>
      </c>
      <c r="F223" s="18" t="s">
        <v>88</v>
      </c>
      <c r="G223" s="7">
        <f t="shared" si="10"/>
        <v>2017</v>
      </c>
      <c r="H223" s="7">
        <f t="shared" si="11"/>
        <v>8</v>
      </c>
    </row>
    <row r="224" spans="1:8">
      <c r="A224" s="49">
        <v>42958</v>
      </c>
      <c r="B224" s="18" t="s">
        <v>89</v>
      </c>
      <c r="C224" s="18">
        <f t="shared" si="9"/>
        <v>5</v>
      </c>
      <c r="D224" s="7">
        <v>2017</v>
      </c>
      <c r="E224" s="7">
        <v>8</v>
      </c>
      <c r="F224" s="18" t="s">
        <v>88</v>
      </c>
      <c r="G224" s="7">
        <f t="shared" si="10"/>
        <v>2017</v>
      </c>
      <c r="H224" s="7">
        <f t="shared" si="11"/>
        <v>8</v>
      </c>
    </row>
    <row r="225" spans="1:8">
      <c r="A225" s="49">
        <v>42959</v>
      </c>
      <c r="B225" s="18" t="s">
        <v>90</v>
      </c>
      <c r="C225" s="18">
        <f t="shared" si="9"/>
        <v>6</v>
      </c>
      <c r="D225" s="7">
        <v>2017</v>
      </c>
      <c r="E225" s="7">
        <v>8</v>
      </c>
      <c r="F225" s="18" t="s">
        <v>88</v>
      </c>
      <c r="G225" s="7">
        <f t="shared" si="10"/>
        <v>2017</v>
      </c>
      <c r="H225" s="7">
        <f t="shared" si="11"/>
        <v>8</v>
      </c>
    </row>
    <row r="226" spans="1:8">
      <c r="A226" s="49">
        <v>42960</v>
      </c>
      <c r="B226" s="18" t="s">
        <v>90</v>
      </c>
      <c r="C226" s="18">
        <f t="shared" si="9"/>
        <v>7</v>
      </c>
      <c r="D226" s="7">
        <v>2017</v>
      </c>
      <c r="E226" s="7">
        <v>8</v>
      </c>
      <c r="F226" s="18" t="s">
        <v>88</v>
      </c>
      <c r="G226" s="7">
        <f t="shared" si="10"/>
        <v>2017</v>
      </c>
      <c r="H226" s="7">
        <f t="shared" si="11"/>
        <v>8</v>
      </c>
    </row>
    <row r="227" spans="1:8">
      <c r="A227" s="49">
        <v>42961</v>
      </c>
      <c r="B227" s="18" t="s">
        <v>89</v>
      </c>
      <c r="C227" s="18">
        <f t="shared" si="9"/>
        <v>1</v>
      </c>
      <c r="D227" s="7">
        <v>2017</v>
      </c>
      <c r="E227" s="7">
        <v>8</v>
      </c>
      <c r="F227" s="18" t="s">
        <v>88</v>
      </c>
      <c r="G227" s="7">
        <f t="shared" si="10"/>
        <v>2017</v>
      </c>
      <c r="H227" s="7">
        <f t="shared" si="11"/>
        <v>8</v>
      </c>
    </row>
    <row r="228" spans="1:8">
      <c r="A228" s="49">
        <v>42962</v>
      </c>
      <c r="B228" s="18" t="s">
        <v>89</v>
      </c>
      <c r="C228" s="18">
        <f t="shared" si="9"/>
        <v>2</v>
      </c>
      <c r="D228" s="7">
        <v>2017</v>
      </c>
      <c r="E228" s="7">
        <v>8</v>
      </c>
      <c r="F228" s="18" t="s">
        <v>88</v>
      </c>
      <c r="G228" s="7">
        <f t="shared" si="10"/>
        <v>2017</v>
      </c>
      <c r="H228" s="7">
        <f t="shared" si="11"/>
        <v>8</v>
      </c>
    </row>
    <row r="229" spans="1:8">
      <c r="A229" s="49">
        <v>42963</v>
      </c>
      <c r="B229" s="18" t="s">
        <v>89</v>
      </c>
      <c r="C229" s="18">
        <f t="shared" si="9"/>
        <v>3</v>
      </c>
      <c r="D229" s="7">
        <v>2017</v>
      </c>
      <c r="E229" s="7">
        <v>8</v>
      </c>
      <c r="F229" s="18" t="s">
        <v>88</v>
      </c>
      <c r="G229" s="7">
        <f t="shared" si="10"/>
        <v>2017</v>
      </c>
      <c r="H229" s="7">
        <f t="shared" si="11"/>
        <v>8</v>
      </c>
    </row>
    <row r="230" spans="1:8">
      <c r="A230" s="49">
        <v>42964</v>
      </c>
      <c r="B230" s="18" t="s">
        <v>89</v>
      </c>
      <c r="C230" s="18">
        <f t="shared" si="9"/>
        <v>4</v>
      </c>
      <c r="D230" s="7">
        <v>2017</v>
      </c>
      <c r="E230" s="7">
        <v>8</v>
      </c>
      <c r="F230" s="18" t="s">
        <v>88</v>
      </c>
      <c r="G230" s="7">
        <f t="shared" si="10"/>
        <v>2017</v>
      </c>
      <c r="H230" s="7">
        <f t="shared" si="11"/>
        <v>8</v>
      </c>
    </row>
    <row r="231" spans="1:8">
      <c r="A231" s="49">
        <v>42965</v>
      </c>
      <c r="B231" s="18" t="s">
        <v>89</v>
      </c>
      <c r="C231" s="18">
        <f t="shared" si="9"/>
        <v>5</v>
      </c>
      <c r="D231" s="7">
        <v>2017</v>
      </c>
      <c r="E231" s="7">
        <v>8</v>
      </c>
      <c r="F231" s="18" t="s">
        <v>88</v>
      </c>
      <c r="G231" s="7">
        <f t="shared" si="10"/>
        <v>2017</v>
      </c>
      <c r="H231" s="7">
        <f t="shared" si="11"/>
        <v>8</v>
      </c>
    </row>
    <row r="232" spans="1:8">
      <c r="A232" s="49">
        <v>42966</v>
      </c>
      <c r="B232" s="18" t="s">
        <v>90</v>
      </c>
      <c r="C232" s="18">
        <f t="shared" si="9"/>
        <v>6</v>
      </c>
      <c r="D232" s="7">
        <v>2017</v>
      </c>
      <c r="E232" s="7">
        <v>8</v>
      </c>
      <c r="F232" s="18" t="s">
        <v>88</v>
      </c>
      <c r="G232" s="7">
        <f t="shared" si="10"/>
        <v>2017</v>
      </c>
      <c r="H232" s="7">
        <f t="shared" si="11"/>
        <v>8</v>
      </c>
    </row>
    <row r="233" spans="1:8">
      <c r="A233" s="49">
        <v>42967</v>
      </c>
      <c r="B233" s="18" t="s">
        <v>90</v>
      </c>
      <c r="C233" s="18">
        <f t="shared" si="9"/>
        <v>7</v>
      </c>
      <c r="D233" s="7">
        <v>2017</v>
      </c>
      <c r="E233" s="7">
        <v>8</v>
      </c>
      <c r="F233" s="18" t="s">
        <v>88</v>
      </c>
      <c r="G233" s="7">
        <f t="shared" si="10"/>
        <v>2017</v>
      </c>
      <c r="H233" s="7">
        <f t="shared" si="11"/>
        <v>8</v>
      </c>
    </row>
    <row r="234" spans="1:8">
      <c r="A234" s="49">
        <v>42968</v>
      </c>
      <c r="B234" s="18" t="s">
        <v>89</v>
      </c>
      <c r="C234" s="18">
        <f t="shared" si="9"/>
        <v>1</v>
      </c>
      <c r="D234" s="7">
        <v>2017</v>
      </c>
      <c r="E234" s="7">
        <v>8</v>
      </c>
      <c r="F234" s="18" t="s">
        <v>88</v>
      </c>
      <c r="G234" s="7">
        <f t="shared" si="10"/>
        <v>2017</v>
      </c>
      <c r="H234" s="7">
        <f t="shared" si="11"/>
        <v>8</v>
      </c>
    </row>
    <row r="235" spans="1:8">
      <c r="A235" s="49">
        <v>42969</v>
      </c>
      <c r="B235" s="18" t="s">
        <v>89</v>
      </c>
      <c r="C235" s="18">
        <f t="shared" si="9"/>
        <v>2</v>
      </c>
      <c r="D235" s="7">
        <v>2017</v>
      </c>
      <c r="E235" s="7">
        <v>8</v>
      </c>
      <c r="F235" s="18" t="s">
        <v>88</v>
      </c>
      <c r="G235" s="7">
        <f t="shared" si="10"/>
        <v>2017</v>
      </c>
      <c r="H235" s="7">
        <f t="shared" si="11"/>
        <v>8</v>
      </c>
    </row>
    <row r="236" spans="1:8">
      <c r="A236" s="49">
        <v>42970</v>
      </c>
      <c r="B236" s="18" t="s">
        <v>89</v>
      </c>
      <c r="C236" s="18">
        <f t="shared" si="9"/>
        <v>3</v>
      </c>
      <c r="D236" s="7">
        <v>2017</v>
      </c>
      <c r="E236" s="7">
        <v>8</v>
      </c>
      <c r="F236" s="18" t="s">
        <v>88</v>
      </c>
      <c r="G236" s="7">
        <f t="shared" si="10"/>
        <v>2017</v>
      </c>
      <c r="H236" s="7">
        <f t="shared" si="11"/>
        <v>8</v>
      </c>
    </row>
    <row r="237" spans="1:8">
      <c r="A237" s="49">
        <v>42971</v>
      </c>
      <c r="B237" s="18" t="s">
        <v>89</v>
      </c>
      <c r="C237" s="18">
        <f t="shared" si="9"/>
        <v>4</v>
      </c>
      <c r="D237" s="7">
        <v>2017</v>
      </c>
      <c r="E237" s="7">
        <v>8</v>
      </c>
      <c r="F237" s="18" t="s">
        <v>88</v>
      </c>
      <c r="G237" s="7">
        <f t="shared" si="10"/>
        <v>2017</v>
      </c>
      <c r="H237" s="7">
        <f t="shared" si="11"/>
        <v>8</v>
      </c>
    </row>
    <row r="238" spans="1:8">
      <c r="A238" s="49">
        <v>42972</v>
      </c>
      <c r="B238" s="18" t="s">
        <v>89</v>
      </c>
      <c r="C238" s="18">
        <f t="shared" si="9"/>
        <v>5</v>
      </c>
      <c r="D238" s="7">
        <v>2017</v>
      </c>
      <c r="E238" s="7">
        <v>8</v>
      </c>
      <c r="F238" s="18" t="s">
        <v>94</v>
      </c>
      <c r="G238" s="7">
        <f t="shared" si="10"/>
        <v>2017</v>
      </c>
      <c r="H238" s="7">
        <f t="shared" si="11"/>
        <v>8</v>
      </c>
    </row>
    <row r="239" spans="1:8">
      <c r="A239" s="49">
        <v>42973</v>
      </c>
      <c r="B239" s="18" t="s">
        <v>90</v>
      </c>
      <c r="C239" s="18">
        <f t="shared" si="9"/>
        <v>6</v>
      </c>
      <c r="D239" s="7">
        <v>2017</v>
      </c>
      <c r="E239" s="7">
        <v>9</v>
      </c>
      <c r="F239" s="18" t="s">
        <v>88</v>
      </c>
      <c r="G239" s="7">
        <f t="shared" si="10"/>
        <v>2017</v>
      </c>
      <c r="H239" s="7">
        <f t="shared" si="11"/>
        <v>8</v>
      </c>
    </row>
    <row r="240" spans="1:8">
      <c r="A240" s="49">
        <v>42974</v>
      </c>
      <c r="B240" s="18" t="s">
        <v>90</v>
      </c>
      <c r="C240" s="18">
        <f t="shared" si="9"/>
        <v>7</v>
      </c>
      <c r="D240" s="7">
        <v>2017</v>
      </c>
      <c r="E240" s="7">
        <v>9</v>
      </c>
      <c r="F240" s="18" t="s">
        <v>88</v>
      </c>
      <c r="G240" s="7">
        <f t="shared" si="10"/>
        <v>2017</v>
      </c>
      <c r="H240" s="7">
        <f t="shared" si="11"/>
        <v>8</v>
      </c>
    </row>
    <row r="241" spans="1:8">
      <c r="A241" s="49">
        <v>42975</v>
      </c>
      <c r="B241" s="18" t="s">
        <v>89</v>
      </c>
      <c r="C241" s="18">
        <f t="shared" si="9"/>
        <v>1</v>
      </c>
      <c r="D241" s="7">
        <v>2017</v>
      </c>
      <c r="E241" s="7">
        <v>9</v>
      </c>
      <c r="F241" s="18" t="s">
        <v>88</v>
      </c>
      <c r="G241" s="7">
        <f t="shared" si="10"/>
        <v>2017</v>
      </c>
      <c r="H241" s="7">
        <f t="shared" si="11"/>
        <v>8</v>
      </c>
    </row>
    <row r="242" spans="1:8">
      <c r="A242" s="49">
        <v>42976</v>
      </c>
      <c r="B242" s="18" t="s">
        <v>89</v>
      </c>
      <c r="C242" s="18">
        <f t="shared" si="9"/>
        <v>2</v>
      </c>
      <c r="D242" s="7">
        <v>2017</v>
      </c>
      <c r="E242" s="7">
        <v>9</v>
      </c>
      <c r="F242" s="18" t="s">
        <v>88</v>
      </c>
      <c r="G242" s="7">
        <f t="shared" si="10"/>
        <v>2017</v>
      </c>
      <c r="H242" s="7">
        <f t="shared" si="11"/>
        <v>8</v>
      </c>
    </row>
    <row r="243" spans="1:8">
      <c r="A243" s="49">
        <v>42977</v>
      </c>
      <c r="B243" s="18" t="s">
        <v>89</v>
      </c>
      <c r="C243" s="18">
        <f t="shared" si="9"/>
        <v>3</v>
      </c>
      <c r="D243" s="7">
        <v>2017</v>
      </c>
      <c r="E243" s="7">
        <v>9</v>
      </c>
      <c r="F243" s="18" t="s">
        <v>88</v>
      </c>
      <c r="G243" s="7">
        <f t="shared" si="10"/>
        <v>2017</v>
      </c>
      <c r="H243" s="7">
        <f t="shared" si="11"/>
        <v>8</v>
      </c>
    </row>
    <row r="244" spans="1:8">
      <c r="A244" s="49">
        <v>42978</v>
      </c>
      <c r="B244" s="18" t="s">
        <v>89</v>
      </c>
      <c r="C244" s="18">
        <f t="shared" si="9"/>
        <v>4</v>
      </c>
      <c r="D244" s="7">
        <v>2017</v>
      </c>
      <c r="E244" s="7">
        <v>9</v>
      </c>
      <c r="F244" s="18" t="s">
        <v>88</v>
      </c>
      <c r="G244" s="7">
        <f t="shared" si="10"/>
        <v>2017</v>
      </c>
      <c r="H244" s="7">
        <f t="shared" si="11"/>
        <v>8</v>
      </c>
    </row>
    <row r="245" spans="1:8">
      <c r="A245" s="49">
        <v>42979</v>
      </c>
      <c r="B245" s="18" t="s">
        <v>89</v>
      </c>
      <c r="C245" s="18">
        <f t="shared" si="9"/>
        <v>5</v>
      </c>
      <c r="D245" s="7">
        <v>2017</v>
      </c>
      <c r="E245" s="7">
        <v>9</v>
      </c>
      <c r="F245" s="18" t="s">
        <v>88</v>
      </c>
      <c r="G245" s="7">
        <f t="shared" si="10"/>
        <v>2017</v>
      </c>
      <c r="H245" s="7">
        <f t="shared" si="11"/>
        <v>9</v>
      </c>
    </row>
    <row r="246" spans="1:8">
      <c r="A246" s="49">
        <v>42980</v>
      </c>
      <c r="B246" s="18" t="s">
        <v>90</v>
      </c>
      <c r="C246" s="18">
        <f t="shared" si="9"/>
        <v>6</v>
      </c>
      <c r="D246" s="7">
        <v>2017</v>
      </c>
      <c r="E246" s="7">
        <v>9</v>
      </c>
      <c r="F246" s="18" t="s">
        <v>88</v>
      </c>
      <c r="G246" s="7">
        <f t="shared" si="10"/>
        <v>2017</v>
      </c>
      <c r="H246" s="7">
        <f t="shared" si="11"/>
        <v>9</v>
      </c>
    </row>
    <row r="247" spans="1:8">
      <c r="A247" s="49">
        <v>42981</v>
      </c>
      <c r="B247" s="18" t="s">
        <v>90</v>
      </c>
      <c r="C247" s="18">
        <f t="shared" si="9"/>
        <v>7</v>
      </c>
      <c r="D247" s="7">
        <v>2017</v>
      </c>
      <c r="E247" s="7">
        <v>9</v>
      </c>
      <c r="F247" s="18" t="s">
        <v>88</v>
      </c>
      <c r="G247" s="7">
        <f t="shared" si="10"/>
        <v>2017</v>
      </c>
      <c r="H247" s="7">
        <f t="shared" si="11"/>
        <v>9</v>
      </c>
    </row>
    <row r="248" spans="1:8">
      <c r="A248" s="49">
        <v>42982</v>
      </c>
      <c r="B248" s="18" t="s">
        <v>89</v>
      </c>
      <c r="C248" s="18">
        <f t="shared" si="9"/>
        <v>1</v>
      </c>
      <c r="D248" s="7">
        <v>2017</v>
      </c>
      <c r="E248" s="7">
        <v>9</v>
      </c>
      <c r="F248" s="18" t="s">
        <v>88</v>
      </c>
      <c r="G248" s="7">
        <f t="shared" si="10"/>
        <v>2017</v>
      </c>
      <c r="H248" s="7">
        <f t="shared" si="11"/>
        <v>9</v>
      </c>
    </row>
    <row r="249" spans="1:8">
      <c r="A249" s="49">
        <v>42983</v>
      </c>
      <c r="B249" s="18" t="s">
        <v>89</v>
      </c>
      <c r="C249" s="18">
        <f t="shared" si="9"/>
        <v>2</v>
      </c>
      <c r="D249" s="7">
        <v>2017</v>
      </c>
      <c r="E249" s="7">
        <v>9</v>
      </c>
      <c r="F249" s="18" t="s">
        <v>88</v>
      </c>
      <c r="G249" s="7">
        <f t="shared" si="10"/>
        <v>2017</v>
      </c>
      <c r="H249" s="7">
        <f t="shared" si="11"/>
        <v>9</v>
      </c>
    </row>
    <row r="250" spans="1:8">
      <c r="A250" s="49">
        <v>42984</v>
      </c>
      <c r="B250" s="18" t="s">
        <v>89</v>
      </c>
      <c r="C250" s="18">
        <f t="shared" si="9"/>
        <v>3</v>
      </c>
      <c r="D250" s="7">
        <v>2017</v>
      </c>
      <c r="E250" s="7">
        <v>9</v>
      </c>
      <c r="F250" s="18" t="s">
        <v>88</v>
      </c>
      <c r="G250" s="7">
        <f t="shared" si="10"/>
        <v>2017</v>
      </c>
      <c r="H250" s="7">
        <f t="shared" si="11"/>
        <v>9</v>
      </c>
    </row>
    <row r="251" spans="1:8">
      <c r="A251" s="49">
        <v>42985</v>
      </c>
      <c r="B251" s="18" t="s">
        <v>89</v>
      </c>
      <c r="C251" s="18">
        <f t="shared" si="9"/>
        <v>4</v>
      </c>
      <c r="D251" s="7">
        <v>2017</v>
      </c>
      <c r="E251" s="7">
        <v>9</v>
      </c>
      <c r="F251" s="18" t="s">
        <v>88</v>
      </c>
      <c r="G251" s="7">
        <f t="shared" si="10"/>
        <v>2017</v>
      </c>
      <c r="H251" s="7">
        <f t="shared" si="11"/>
        <v>9</v>
      </c>
    </row>
    <row r="252" spans="1:8">
      <c r="A252" s="49">
        <v>42986</v>
      </c>
      <c r="B252" s="18" t="s">
        <v>89</v>
      </c>
      <c r="C252" s="18">
        <f t="shared" si="9"/>
        <v>5</v>
      </c>
      <c r="D252" s="7">
        <v>2017</v>
      </c>
      <c r="E252" s="7">
        <v>9</v>
      </c>
      <c r="F252" s="18" t="s">
        <v>88</v>
      </c>
      <c r="G252" s="7">
        <f t="shared" si="10"/>
        <v>2017</v>
      </c>
      <c r="H252" s="7">
        <f t="shared" si="11"/>
        <v>9</v>
      </c>
    </row>
    <row r="253" spans="1:8">
      <c r="A253" s="49">
        <v>42987</v>
      </c>
      <c r="B253" s="18" t="s">
        <v>90</v>
      </c>
      <c r="C253" s="18">
        <f t="shared" si="9"/>
        <v>6</v>
      </c>
      <c r="D253" s="7">
        <v>2017</v>
      </c>
      <c r="E253" s="7">
        <v>9</v>
      </c>
      <c r="F253" s="18" t="s">
        <v>88</v>
      </c>
      <c r="G253" s="7">
        <f t="shared" si="10"/>
        <v>2017</v>
      </c>
      <c r="H253" s="7">
        <f t="shared" si="11"/>
        <v>9</v>
      </c>
    </row>
    <row r="254" spans="1:8">
      <c r="A254" s="49">
        <v>42988</v>
      </c>
      <c r="B254" s="18" t="s">
        <v>90</v>
      </c>
      <c r="C254" s="18">
        <f t="shared" si="9"/>
        <v>7</v>
      </c>
      <c r="D254" s="7">
        <v>2017</v>
      </c>
      <c r="E254" s="7">
        <v>9</v>
      </c>
      <c r="F254" s="18" t="s">
        <v>88</v>
      </c>
      <c r="G254" s="7">
        <f t="shared" si="10"/>
        <v>2017</v>
      </c>
      <c r="H254" s="7">
        <f t="shared" si="11"/>
        <v>9</v>
      </c>
    </row>
    <row r="255" spans="1:8">
      <c r="A255" s="49">
        <v>42989</v>
      </c>
      <c r="B255" s="18" t="s">
        <v>89</v>
      </c>
      <c r="C255" s="18">
        <f t="shared" si="9"/>
        <v>1</v>
      </c>
      <c r="D255" s="7">
        <v>2017</v>
      </c>
      <c r="E255" s="7">
        <v>9</v>
      </c>
      <c r="F255" s="18" t="s">
        <v>88</v>
      </c>
      <c r="G255" s="7">
        <f t="shared" si="10"/>
        <v>2017</v>
      </c>
      <c r="H255" s="7">
        <f t="shared" si="11"/>
        <v>9</v>
      </c>
    </row>
    <row r="256" spans="1:8">
      <c r="A256" s="49">
        <v>42990</v>
      </c>
      <c r="B256" s="18" t="s">
        <v>89</v>
      </c>
      <c r="C256" s="18">
        <f t="shared" si="9"/>
        <v>2</v>
      </c>
      <c r="D256" s="7">
        <v>2017</v>
      </c>
      <c r="E256" s="7">
        <v>9</v>
      </c>
      <c r="F256" s="18" t="s">
        <v>88</v>
      </c>
      <c r="G256" s="7">
        <f t="shared" si="10"/>
        <v>2017</v>
      </c>
      <c r="H256" s="7">
        <f t="shared" si="11"/>
        <v>9</v>
      </c>
    </row>
    <row r="257" spans="1:8">
      <c r="A257" s="49">
        <v>42991</v>
      </c>
      <c r="B257" s="18" t="s">
        <v>89</v>
      </c>
      <c r="C257" s="18">
        <f t="shared" si="9"/>
        <v>3</v>
      </c>
      <c r="D257" s="7">
        <v>2017</v>
      </c>
      <c r="E257" s="7">
        <v>9</v>
      </c>
      <c r="F257" s="18" t="s">
        <v>88</v>
      </c>
      <c r="G257" s="7">
        <f t="shared" si="10"/>
        <v>2017</v>
      </c>
      <c r="H257" s="7">
        <f t="shared" si="11"/>
        <v>9</v>
      </c>
    </row>
    <row r="258" spans="1:8">
      <c r="A258" s="49">
        <v>42992</v>
      </c>
      <c r="B258" s="18" t="s">
        <v>89</v>
      </c>
      <c r="C258" s="18">
        <f t="shared" ref="C258:C321" si="12">WEEKDAY(A258,2)</f>
        <v>4</v>
      </c>
      <c r="D258" s="7">
        <v>2017</v>
      </c>
      <c r="E258" s="7">
        <v>9</v>
      </c>
      <c r="F258" s="18" t="s">
        <v>88</v>
      </c>
      <c r="G258" s="7">
        <f t="shared" ref="G258:G321" si="13">YEAR(A258)</f>
        <v>2017</v>
      </c>
      <c r="H258" s="7">
        <f t="shared" ref="H258:H321" si="14">MONTH(A258)</f>
        <v>9</v>
      </c>
    </row>
    <row r="259" spans="1:8">
      <c r="A259" s="49">
        <v>42993</v>
      </c>
      <c r="B259" s="18" t="s">
        <v>89</v>
      </c>
      <c r="C259" s="18">
        <f t="shared" si="12"/>
        <v>5</v>
      </c>
      <c r="D259" s="7">
        <v>2017</v>
      </c>
      <c r="E259" s="7">
        <v>9</v>
      </c>
      <c r="F259" s="18" t="s">
        <v>88</v>
      </c>
      <c r="G259" s="7">
        <f t="shared" si="13"/>
        <v>2017</v>
      </c>
      <c r="H259" s="7">
        <f t="shared" si="14"/>
        <v>9</v>
      </c>
    </row>
    <row r="260" spans="1:8">
      <c r="A260" s="49">
        <v>42994</v>
      </c>
      <c r="B260" s="18" t="s">
        <v>90</v>
      </c>
      <c r="C260" s="18">
        <f t="shared" si="12"/>
        <v>6</v>
      </c>
      <c r="D260" s="7">
        <v>2017</v>
      </c>
      <c r="E260" s="7">
        <v>9</v>
      </c>
      <c r="F260" s="18" t="s">
        <v>88</v>
      </c>
      <c r="G260" s="7">
        <f t="shared" si="13"/>
        <v>2017</v>
      </c>
      <c r="H260" s="7">
        <f t="shared" si="14"/>
        <v>9</v>
      </c>
    </row>
    <row r="261" spans="1:8">
      <c r="A261" s="49">
        <v>42995</v>
      </c>
      <c r="B261" s="18" t="s">
        <v>90</v>
      </c>
      <c r="C261" s="18">
        <f t="shared" si="12"/>
        <v>7</v>
      </c>
      <c r="D261" s="7">
        <v>2017</v>
      </c>
      <c r="E261" s="7">
        <v>9</v>
      </c>
      <c r="F261" s="18" t="s">
        <v>88</v>
      </c>
      <c r="G261" s="7">
        <f t="shared" si="13"/>
        <v>2017</v>
      </c>
      <c r="H261" s="7">
        <f t="shared" si="14"/>
        <v>9</v>
      </c>
    </row>
    <row r="262" spans="1:8">
      <c r="A262" s="49">
        <v>42996</v>
      </c>
      <c r="B262" s="18" t="s">
        <v>89</v>
      </c>
      <c r="C262" s="18">
        <f t="shared" si="12"/>
        <v>1</v>
      </c>
      <c r="D262" s="7">
        <v>2017</v>
      </c>
      <c r="E262" s="7">
        <v>9</v>
      </c>
      <c r="F262" s="18" t="s">
        <v>88</v>
      </c>
      <c r="G262" s="7">
        <f t="shared" si="13"/>
        <v>2017</v>
      </c>
      <c r="H262" s="7">
        <f t="shared" si="14"/>
        <v>9</v>
      </c>
    </row>
    <row r="263" spans="1:8">
      <c r="A263" s="49">
        <v>42997</v>
      </c>
      <c r="B263" s="18" t="s">
        <v>89</v>
      </c>
      <c r="C263" s="18">
        <f t="shared" si="12"/>
        <v>2</v>
      </c>
      <c r="D263" s="7">
        <v>2017</v>
      </c>
      <c r="E263" s="7">
        <v>9</v>
      </c>
      <c r="F263" s="18" t="s">
        <v>88</v>
      </c>
      <c r="G263" s="7">
        <f t="shared" si="13"/>
        <v>2017</v>
      </c>
      <c r="H263" s="7">
        <f t="shared" si="14"/>
        <v>9</v>
      </c>
    </row>
    <row r="264" spans="1:8">
      <c r="A264" s="49">
        <v>42998</v>
      </c>
      <c r="B264" s="18" t="s">
        <v>89</v>
      </c>
      <c r="C264" s="18">
        <f t="shared" si="12"/>
        <v>3</v>
      </c>
      <c r="D264" s="7">
        <v>2017</v>
      </c>
      <c r="E264" s="7">
        <v>9</v>
      </c>
      <c r="F264" s="18" t="s">
        <v>88</v>
      </c>
      <c r="G264" s="7">
        <f t="shared" si="13"/>
        <v>2017</v>
      </c>
      <c r="H264" s="7">
        <f t="shared" si="14"/>
        <v>9</v>
      </c>
    </row>
    <row r="265" spans="1:8">
      <c r="A265" s="49">
        <v>42999</v>
      </c>
      <c r="B265" s="18" t="s">
        <v>89</v>
      </c>
      <c r="C265" s="18">
        <f t="shared" si="12"/>
        <v>4</v>
      </c>
      <c r="D265" s="7">
        <v>2017</v>
      </c>
      <c r="E265" s="7">
        <v>9</v>
      </c>
      <c r="F265" s="18" t="s">
        <v>88</v>
      </c>
      <c r="G265" s="7">
        <f t="shared" si="13"/>
        <v>2017</v>
      </c>
      <c r="H265" s="7">
        <f t="shared" si="14"/>
        <v>9</v>
      </c>
    </row>
    <row r="266" spans="1:8">
      <c r="A266" s="49">
        <v>43000</v>
      </c>
      <c r="B266" s="18" t="s">
        <v>89</v>
      </c>
      <c r="C266" s="18">
        <f t="shared" si="12"/>
        <v>5</v>
      </c>
      <c r="D266" s="7">
        <v>2017</v>
      </c>
      <c r="E266" s="7">
        <v>9</v>
      </c>
      <c r="F266" s="18" t="s">
        <v>88</v>
      </c>
      <c r="G266" s="7">
        <f t="shared" si="13"/>
        <v>2017</v>
      </c>
      <c r="H266" s="7">
        <f t="shared" si="14"/>
        <v>9</v>
      </c>
    </row>
    <row r="267" spans="1:8">
      <c r="A267" s="49">
        <v>43001</v>
      </c>
      <c r="B267" s="18" t="s">
        <v>90</v>
      </c>
      <c r="C267" s="18">
        <f t="shared" si="12"/>
        <v>6</v>
      </c>
      <c r="D267" s="7">
        <v>2017</v>
      </c>
      <c r="E267" s="7">
        <v>9</v>
      </c>
      <c r="F267" s="18" t="s">
        <v>88</v>
      </c>
      <c r="G267" s="7">
        <f t="shared" si="13"/>
        <v>2017</v>
      </c>
      <c r="H267" s="7">
        <f t="shared" si="14"/>
        <v>9</v>
      </c>
    </row>
    <row r="268" spans="1:8">
      <c r="A268" s="49">
        <v>43002</v>
      </c>
      <c r="B268" s="18" t="s">
        <v>90</v>
      </c>
      <c r="C268" s="18">
        <f t="shared" si="12"/>
        <v>7</v>
      </c>
      <c r="D268" s="7">
        <v>2017</v>
      </c>
      <c r="E268" s="7">
        <v>9</v>
      </c>
      <c r="F268" s="18" t="s">
        <v>88</v>
      </c>
      <c r="G268" s="7">
        <f t="shared" si="13"/>
        <v>2017</v>
      </c>
      <c r="H268" s="7">
        <f t="shared" si="14"/>
        <v>9</v>
      </c>
    </row>
    <row r="269" spans="1:8">
      <c r="A269" s="49">
        <v>43003</v>
      </c>
      <c r="B269" s="18" t="s">
        <v>89</v>
      </c>
      <c r="C269" s="18">
        <f t="shared" si="12"/>
        <v>1</v>
      </c>
      <c r="D269" s="7">
        <v>2017</v>
      </c>
      <c r="E269" s="7">
        <v>9</v>
      </c>
      <c r="F269" s="18" t="s">
        <v>88</v>
      </c>
      <c r="G269" s="7">
        <f t="shared" si="13"/>
        <v>2017</v>
      </c>
      <c r="H269" s="7">
        <f t="shared" si="14"/>
        <v>9</v>
      </c>
    </row>
    <row r="270" spans="1:8">
      <c r="A270" s="49">
        <v>43004</v>
      </c>
      <c r="B270" s="18" t="s">
        <v>89</v>
      </c>
      <c r="C270" s="18">
        <f t="shared" si="12"/>
        <v>2</v>
      </c>
      <c r="D270" s="7">
        <v>2017</v>
      </c>
      <c r="E270" s="7">
        <v>9</v>
      </c>
      <c r="F270" s="18" t="s">
        <v>94</v>
      </c>
      <c r="G270" s="7">
        <f t="shared" si="13"/>
        <v>2017</v>
      </c>
      <c r="H270" s="7">
        <f t="shared" si="14"/>
        <v>9</v>
      </c>
    </row>
    <row r="271" spans="1:8">
      <c r="A271" s="49">
        <v>43005</v>
      </c>
      <c r="B271" s="18" t="s">
        <v>89</v>
      </c>
      <c r="C271" s="18">
        <f t="shared" si="12"/>
        <v>3</v>
      </c>
      <c r="D271" s="7">
        <v>2017</v>
      </c>
      <c r="E271" s="7">
        <v>10</v>
      </c>
      <c r="F271" s="18" t="s">
        <v>88</v>
      </c>
      <c r="G271" s="7">
        <f t="shared" si="13"/>
        <v>2017</v>
      </c>
      <c r="H271" s="7">
        <f t="shared" si="14"/>
        <v>9</v>
      </c>
    </row>
    <row r="272" spans="1:8">
      <c r="A272" s="49">
        <v>43006</v>
      </c>
      <c r="B272" s="18" t="s">
        <v>89</v>
      </c>
      <c r="C272" s="18">
        <f t="shared" si="12"/>
        <v>4</v>
      </c>
      <c r="D272" s="7">
        <v>2017</v>
      </c>
      <c r="E272" s="7">
        <v>10</v>
      </c>
      <c r="F272" s="18" t="s">
        <v>88</v>
      </c>
      <c r="G272" s="7">
        <f t="shared" si="13"/>
        <v>2017</v>
      </c>
      <c r="H272" s="7">
        <f t="shared" si="14"/>
        <v>9</v>
      </c>
    </row>
    <row r="273" spans="1:8">
      <c r="A273" s="49">
        <v>43007</v>
      </c>
      <c r="B273" s="18" t="s">
        <v>89</v>
      </c>
      <c r="C273" s="18">
        <f t="shared" si="12"/>
        <v>5</v>
      </c>
      <c r="D273" s="7">
        <v>2017</v>
      </c>
      <c r="E273" s="7">
        <v>10</v>
      </c>
      <c r="F273" s="18" t="s">
        <v>88</v>
      </c>
      <c r="G273" s="7">
        <f t="shared" si="13"/>
        <v>2017</v>
      </c>
      <c r="H273" s="7">
        <f t="shared" si="14"/>
        <v>9</v>
      </c>
    </row>
    <row r="274" spans="1:8">
      <c r="A274" s="49">
        <v>43008</v>
      </c>
      <c r="B274" s="18" t="s">
        <v>89</v>
      </c>
      <c r="C274" s="18">
        <f t="shared" si="12"/>
        <v>6</v>
      </c>
      <c r="D274" s="7">
        <v>2017</v>
      </c>
      <c r="E274" s="7">
        <v>10</v>
      </c>
      <c r="F274" s="18" t="s">
        <v>88</v>
      </c>
      <c r="G274" s="7">
        <f t="shared" si="13"/>
        <v>2017</v>
      </c>
      <c r="H274" s="7">
        <f t="shared" si="14"/>
        <v>9</v>
      </c>
    </row>
    <row r="275" spans="1:8">
      <c r="A275" s="49">
        <v>43009</v>
      </c>
      <c r="B275" s="18" t="s">
        <v>87</v>
      </c>
      <c r="C275" s="18">
        <f t="shared" si="12"/>
        <v>7</v>
      </c>
      <c r="D275" s="7">
        <v>2017</v>
      </c>
      <c r="E275" s="7">
        <v>10</v>
      </c>
      <c r="F275" s="18" t="s">
        <v>88</v>
      </c>
      <c r="G275" s="7">
        <f t="shared" si="13"/>
        <v>2017</v>
      </c>
      <c r="H275" s="7">
        <f t="shared" si="14"/>
        <v>10</v>
      </c>
    </row>
    <row r="276" spans="1:8">
      <c r="A276" s="49">
        <v>43010</v>
      </c>
      <c r="B276" s="18" t="s">
        <v>87</v>
      </c>
      <c r="C276" s="18">
        <f t="shared" si="12"/>
        <v>1</v>
      </c>
      <c r="D276" s="7">
        <v>2017</v>
      </c>
      <c r="E276" s="7">
        <v>10</v>
      </c>
      <c r="F276" s="18" t="s">
        <v>88</v>
      </c>
      <c r="G276" s="7">
        <f t="shared" si="13"/>
        <v>2017</v>
      </c>
      <c r="H276" s="7">
        <f t="shared" si="14"/>
        <v>10</v>
      </c>
    </row>
    <row r="277" spans="1:8">
      <c r="A277" s="49">
        <v>43011</v>
      </c>
      <c r="B277" s="18" t="s">
        <v>87</v>
      </c>
      <c r="C277" s="18">
        <f t="shared" si="12"/>
        <v>2</v>
      </c>
      <c r="D277" s="7">
        <v>2017</v>
      </c>
      <c r="E277" s="7">
        <v>10</v>
      </c>
      <c r="F277" s="18" t="s">
        <v>88</v>
      </c>
      <c r="G277" s="7">
        <f t="shared" si="13"/>
        <v>2017</v>
      </c>
      <c r="H277" s="7">
        <f t="shared" si="14"/>
        <v>10</v>
      </c>
    </row>
    <row r="278" spans="1:8">
      <c r="A278" s="49">
        <v>43012</v>
      </c>
      <c r="B278" s="18" t="s">
        <v>87</v>
      </c>
      <c r="C278" s="18">
        <f t="shared" si="12"/>
        <v>3</v>
      </c>
      <c r="D278" s="7">
        <v>2017</v>
      </c>
      <c r="E278" s="7">
        <v>10</v>
      </c>
      <c r="F278" s="18" t="s">
        <v>88</v>
      </c>
      <c r="G278" s="7">
        <f t="shared" si="13"/>
        <v>2017</v>
      </c>
      <c r="H278" s="7">
        <f t="shared" si="14"/>
        <v>10</v>
      </c>
    </row>
    <row r="279" spans="1:8">
      <c r="A279" s="49">
        <v>43013</v>
      </c>
      <c r="B279" s="18" t="s">
        <v>90</v>
      </c>
      <c r="C279" s="18">
        <f t="shared" si="12"/>
        <v>4</v>
      </c>
      <c r="D279" s="7">
        <v>2017</v>
      </c>
      <c r="E279" s="7">
        <v>10</v>
      </c>
      <c r="F279" s="18" t="s">
        <v>88</v>
      </c>
      <c r="G279" s="7">
        <f t="shared" si="13"/>
        <v>2017</v>
      </c>
      <c r="H279" s="7">
        <f t="shared" si="14"/>
        <v>10</v>
      </c>
    </row>
    <row r="280" spans="1:8">
      <c r="A280" s="49">
        <v>43014</v>
      </c>
      <c r="B280" s="18" t="s">
        <v>90</v>
      </c>
      <c r="C280" s="18">
        <f t="shared" si="12"/>
        <v>5</v>
      </c>
      <c r="D280" s="7">
        <v>2017</v>
      </c>
      <c r="E280" s="7">
        <v>10</v>
      </c>
      <c r="F280" s="18" t="s">
        <v>88</v>
      </c>
      <c r="G280" s="7">
        <f t="shared" si="13"/>
        <v>2017</v>
      </c>
      <c r="H280" s="7">
        <f t="shared" si="14"/>
        <v>10</v>
      </c>
    </row>
    <row r="281" spans="1:8">
      <c r="A281" s="49">
        <v>43015</v>
      </c>
      <c r="B281" s="18" t="s">
        <v>90</v>
      </c>
      <c r="C281" s="18">
        <f t="shared" si="12"/>
        <v>6</v>
      </c>
      <c r="D281" s="7">
        <v>2017</v>
      </c>
      <c r="E281" s="7">
        <v>10</v>
      </c>
      <c r="F281" s="18" t="s">
        <v>88</v>
      </c>
      <c r="G281" s="7">
        <f t="shared" si="13"/>
        <v>2017</v>
      </c>
      <c r="H281" s="7">
        <f t="shared" si="14"/>
        <v>10</v>
      </c>
    </row>
    <row r="282" spans="1:8">
      <c r="A282" s="49">
        <v>43016</v>
      </c>
      <c r="B282" s="18" t="s">
        <v>90</v>
      </c>
      <c r="C282" s="18">
        <f t="shared" si="12"/>
        <v>7</v>
      </c>
      <c r="D282" s="7">
        <v>2017</v>
      </c>
      <c r="E282" s="7">
        <v>10</v>
      </c>
      <c r="F282" s="18" t="s">
        <v>88</v>
      </c>
      <c r="G282" s="7">
        <f t="shared" si="13"/>
        <v>2017</v>
      </c>
      <c r="H282" s="7">
        <f t="shared" si="14"/>
        <v>10</v>
      </c>
    </row>
    <row r="283" spans="1:8">
      <c r="A283" s="49">
        <v>43017</v>
      </c>
      <c r="B283" s="18" t="s">
        <v>89</v>
      </c>
      <c r="C283" s="18">
        <f t="shared" si="12"/>
        <v>1</v>
      </c>
      <c r="D283" s="7">
        <v>2017</v>
      </c>
      <c r="E283" s="7">
        <v>10</v>
      </c>
      <c r="F283" s="18" t="s">
        <v>88</v>
      </c>
      <c r="G283" s="7">
        <f t="shared" si="13"/>
        <v>2017</v>
      </c>
      <c r="H283" s="7">
        <f t="shared" si="14"/>
        <v>10</v>
      </c>
    </row>
    <row r="284" spans="1:8">
      <c r="A284" s="49">
        <v>43018</v>
      </c>
      <c r="B284" s="18" t="s">
        <v>89</v>
      </c>
      <c r="C284" s="18">
        <f t="shared" si="12"/>
        <v>2</v>
      </c>
      <c r="D284" s="7">
        <v>2017</v>
      </c>
      <c r="E284" s="7">
        <v>10</v>
      </c>
      <c r="F284" s="18" t="s">
        <v>88</v>
      </c>
      <c r="G284" s="7">
        <f t="shared" si="13"/>
        <v>2017</v>
      </c>
      <c r="H284" s="7">
        <f t="shared" si="14"/>
        <v>10</v>
      </c>
    </row>
    <row r="285" spans="1:8">
      <c r="A285" s="49">
        <v>43019</v>
      </c>
      <c r="B285" s="18" t="s">
        <v>89</v>
      </c>
      <c r="C285" s="18">
        <f t="shared" si="12"/>
        <v>3</v>
      </c>
      <c r="D285" s="7">
        <v>2017</v>
      </c>
      <c r="E285" s="7">
        <v>10</v>
      </c>
      <c r="F285" s="18" t="s">
        <v>88</v>
      </c>
      <c r="G285" s="7">
        <f t="shared" si="13"/>
        <v>2017</v>
      </c>
      <c r="H285" s="7">
        <f t="shared" si="14"/>
        <v>10</v>
      </c>
    </row>
    <row r="286" spans="1:8">
      <c r="A286" s="49">
        <v>43020</v>
      </c>
      <c r="B286" s="18" t="s">
        <v>89</v>
      </c>
      <c r="C286" s="18">
        <f t="shared" si="12"/>
        <v>4</v>
      </c>
      <c r="D286" s="7">
        <v>2017</v>
      </c>
      <c r="E286" s="7">
        <v>10</v>
      </c>
      <c r="F286" s="18" t="s">
        <v>88</v>
      </c>
      <c r="G286" s="7">
        <f t="shared" si="13"/>
        <v>2017</v>
      </c>
      <c r="H286" s="7">
        <f t="shared" si="14"/>
        <v>10</v>
      </c>
    </row>
    <row r="287" spans="1:8">
      <c r="A287" s="49">
        <v>43021</v>
      </c>
      <c r="B287" s="18" t="s">
        <v>89</v>
      </c>
      <c r="C287" s="18">
        <f t="shared" si="12"/>
        <v>5</v>
      </c>
      <c r="D287" s="7">
        <v>2017</v>
      </c>
      <c r="E287" s="7">
        <v>10</v>
      </c>
      <c r="F287" s="18" t="s">
        <v>88</v>
      </c>
      <c r="G287" s="7">
        <f t="shared" si="13"/>
        <v>2017</v>
      </c>
      <c r="H287" s="7">
        <f t="shared" si="14"/>
        <v>10</v>
      </c>
    </row>
    <row r="288" spans="1:8">
      <c r="A288" s="49">
        <v>43022</v>
      </c>
      <c r="B288" s="18" t="s">
        <v>90</v>
      </c>
      <c r="C288" s="18">
        <f t="shared" si="12"/>
        <v>6</v>
      </c>
      <c r="D288" s="7">
        <v>2017</v>
      </c>
      <c r="E288" s="7">
        <v>10</v>
      </c>
      <c r="F288" s="18" t="s">
        <v>88</v>
      </c>
      <c r="G288" s="7">
        <f t="shared" si="13"/>
        <v>2017</v>
      </c>
      <c r="H288" s="7">
        <f t="shared" si="14"/>
        <v>10</v>
      </c>
    </row>
    <row r="289" spans="1:8">
      <c r="A289" s="49">
        <v>43023</v>
      </c>
      <c r="B289" s="18" t="s">
        <v>90</v>
      </c>
      <c r="C289" s="18">
        <f t="shared" si="12"/>
        <v>7</v>
      </c>
      <c r="D289" s="7">
        <v>2017</v>
      </c>
      <c r="E289" s="7">
        <v>10</v>
      </c>
      <c r="F289" s="18" t="s">
        <v>88</v>
      </c>
      <c r="G289" s="7">
        <f t="shared" si="13"/>
        <v>2017</v>
      </c>
      <c r="H289" s="7">
        <f t="shared" si="14"/>
        <v>10</v>
      </c>
    </row>
    <row r="290" spans="1:8">
      <c r="A290" s="49">
        <v>43024</v>
      </c>
      <c r="B290" s="18" t="s">
        <v>89</v>
      </c>
      <c r="C290" s="18">
        <f t="shared" si="12"/>
        <v>1</v>
      </c>
      <c r="D290" s="7">
        <v>2017</v>
      </c>
      <c r="E290" s="7">
        <v>10</v>
      </c>
      <c r="F290" s="18" t="s">
        <v>88</v>
      </c>
      <c r="G290" s="7">
        <f t="shared" si="13"/>
        <v>2017</v>
      </c>
      <c r="H290" s="7">
        <f t="shared" si="14"/>
        <v>10</v>
      </c>
    </row>
    <row r="291" spans="1:8">
      <c r="A291" s="49">
        <v>43025</v>
      </c>
      <c r="B291" s="18" t="s">
        <v>89</v>
      </c>
      <c r="C291" s="18">
        <f t="shared" si="12"/>
        <v>2</v>
      </c>
      <c r="D291" s="7">
        <v>2017</v>
      </c>
      <c r="E291" s="7">
        <v>10</v>
      </c>
      <c r="F291" s="18" t="s">
        <v>88</v>
      </c>
      <c r="G291" s="7">
        <f t="shared" si="13"/>
        <v>2017</v>
      </c>
      <c r="H291" s="7">
        <f t="shared" si="14"/>
        <v>10</v>
      </c>
    </row>
    <row r="292" spans="1:8">
      <c r="A292" s="49">
        <v>43026</v>
      </c>
      <c r="B292" s="18" t="s">
        <v>89</v>
      </c>
      <c r="C292" s="18">
        <f t="shared" si="12"/>
        <v>3</v>
      </c>
      <c r="D292" s="7">
        <v>2017</v>
      </c>
      <c r="E292" s="7">
        <v>10</v>
      </c>
      <c r="F292" s="18" t="s">
        <v>88</v>
      </c>
      <c r="G292" s="7">
        <f t="shared" si="13"/>
        <v>2017</v>
      </c>
      <c r="H292" s="7">
        <f t="shared" si="14"/>
        <v>10</v>
      </c>
    </row>
    <row r="293" spans="1:8">
      <c r="A293" s="49">
        <v>43027</v>
      </c>
      <c r="B293" s="18" t="s">
        <v>89</v>
      </c>
      <c r="C293" s="18">
        <f t="shared" si="12"/>
        <v>4</v>
      </c>
      <c r="D293" s="7">
        <v>2017</v>
      </c>
      <c r="E293" s="7">
        <v>10</v>
      </c>
      <c r="F293" s="18" t="s">
        <v>88</v>
      </c>
      <c r="G293" s="7">
        <f t="shared" si="13"/>
        <v>2017</v>
      </c>
      <c r="H293" s="7">
        <f t="shared" si="14"/>
        <v>10</v>
      </c>
    </row>
    <row r="294" spans="1:8">
      <c r="A294" s="49">
        <v>43028</v>
      </c>
      <c r="B294" s="18" t="s">
        <v>89</v>
      </c>
      <c r="C294" s="18">
        <f t="shared" si="12"/>
        <v>5</v>
      </c>
      <c r="D294" s="7">
        <v>2017</v>
      </c>
      <c r="E294" s="7">
        <v>10</v>
      </c>
      <c r="F294" s="18" t="s">
        <v>88</v>
      </c>
      <c r="G294" s="7">
        <f t="shared" si="13"/>
        <v>2017</v>
      </c>
      <c r="H294" s="7">
        <f t="shared" si="14"/>
        <v>10</v>
      </c>
    </row>
    <row r="295" spans="1:8">
      <c r="A295" s="49">
        <v>43029</v>
      </c>
      <c r="B295" s="18" t="s">
        <v>90</v>
      </c>
      <c r="C295" s="18">
        <f t="shared" si="12"/>
        <v>6</v>
      </c>
      <c r="D295" s="7">
        <v>2017</v>
      </c>
      <c r="E295" s="7">
        <v>10</v>
      </c>
      <c r="F295" s="18" t="s">
        <v>88</v>
      </c>
      <c r="G295" s="7">
        <f t="shared" si="13"/>
        <v>2017</v>
      </c>
      <c r="H295" s="7">
        <f t="shared" si="14"/>
        <v>10</v>
      </c>
    </row>
    <row r="296" spans="1:8">
      <c r="A296" s="49">
        <v>43030</v>
      </c>
      <c r="B296" s="18" t="s">
        <v>90</v>
      </c>
      <c r="C296" s="18">
        <f t="shared" si="12"/>
        <v>7</v>
      </c>
      <c r="D296" s="7">
        <v>2017</v>
      </c>
      <c r="E296" s="7">
        <v>10</v>
      </c>
      <c r="F296" s="18" t="s">
        <v>88</v>
      </c>
      <c r="G296" s="7">
        <f t="shared" si="13"/>
        <v>2017</v>
      </c>
      <c r="H296" s="7">
        <f t="shared" si="14"/>
        <v>10</v>
      </c>
    </row>
    <row r="297" spans="1:8">
      <c r="A297" s="49">
        <v>43031</v>
      </c>
      <c r="B297" s="18" t="s">
        <v>89</v>
      </c>
      <c r="C297" s="18">
        <f t="shared" si="12"/>
        <v>1</v>
      </c>
      <c r="D297" s="7">
        <v>2017</v>
      </c>
      <c r="E297" s="7">
        <v>10</v>
      </c>
      <c r="F297" s="18" t="s">
        <v>88</v>
      </c>
      <c r="G297" s="7">
        <f t="shared" si="13"/>
        <v>2017</v>
      </c>
      <c r="H297" s="7">
        <f t="shared" si="14"/>
        <v>10</v>
      </c>
    </row>
    <row r="298" spans="1:8">
      <c r="A298" s="49">
        <v>43032</v>
      </c>
      <c r="B298" s="18" t="s">
        <v>89</v>
      </c>
      <c r="C298" s="18">
        <f t="shared" si="12"/>
        <v>2</v>
      </c>
      <c r="D298" s="7">
        <v>2017</v>
      </c>
      <c r="E298" s="7">
        <v>10</v>
      </c>
      <c r="F298" s="18" t="s">
        <v>88</v>
      </c>
      <c r="G298" s="7">
        <f t="shared" si="13"/>
        <v>2017</v>
      </c>
      <c r="H298" s="7">
        <f t="shared" si="14"/>
        <v>10</v>
      </c>
    </row>
    <row r="299" spans="1:8">
      <c r="A299" s="49">
        <v>43033</v>
      </c>
      <c r="B299" s="18" t="s">
        <v>89</v>
      </c>
      <c r="C299" s="18">
        <f t="shared" si="12"/>
        <v>3</v>
      </c>
      <c r="D299" s="7">
        <v>2017</v>
      </c>
      <c r="E299" s="7">
        <v>10</v>
      </c>
      <c r="F299" s="18" t="s">
        <v>94</v>
      </c>
      <c r="G299" s="7">
        <f t="shared" si="13"/>
        <v>2017</v>
      </c>
      <c r="H299" s="7">
        <f t="shared" si="14"/>
        <v>10</v>
      </c>
    </row>
    <row r="300" spans="1:8">
      <c r="A300" s="49">
        <v>43034</v>
      </c>
      <c r="B300" s="18" t="s">
        <v>89</v>
      </c>
      <c r="C300" s="18">
        <f t="shared" si="12"/>
        <v>4</v>
      </c>
      <c r="D300" s="7">
        <v>2017</v>
      </c>
      <c r="E300" s="7">
        <v>11</v>
      </c>
      <c r="F300" s="18" t="s">
        <v>88</v>
      </c>
      <c r="G300" s="7">
        <f t="shared" si="13"/>
        <v>2017</v>
      </c>
      <c r="H300" s="7">
        <f t="shared" si="14"/>
        <v>10</v>
      </c>
    </row>
    <row r="301" spans="1:8">
      <c r="A301" s="49">
        <v>43035</v>
      </c>
      <c r="B301" s="18" t="s">
        <v>89</v>
      </c>
      <c r="C301" s="18">
        <f t="shared" si="12"/>
        <v>5</v>
      </c>
      <c r="D301" s="7">
        <v>2017</v>
      </c>
      <c r="E301" s="7">
        <v>11</v>
      </c>
      <c r="F301" s="18" t="s">
        <v>88</v>
      </c>
      <c r="G301" s="7">
        <f t="shared" si="13"/>
        <v>2017</v>
      </c>
      <c r="H301" s="7">
        <f t="shared" si="14"/>
        <v>10</v>
      </c>
    </row>
    <row r="302" spans="1:8">
      <c r="A302" s="49">
        <v>43036</v>
      </c>
      <c r="B302" s="18" t="s">
        <v>90</v>
      </c>
      <c r="C302" s="18">
        <f t="shared" si="12"/>
        <v>6</v>
      </c>
      <c r="D302" s="7">
        <v>2017</v>
      </c>
      <c r="E302" s="7">
        <v>11</v>
      </c>
      <c r="F302" s="18" t="s">
        <v>88</v>
      </c>
      <c r="G302" s="7">
        <f t="shared" si="13"/>
        <v>2017</v>
      </c>
      <c r="H302" s="7">
        <f t="shared" si="14"/>
        <v>10</v>
      </c>
    </row>
    <row r="303" spans="1:8">
      <c r="A303" s="49">
        <v>43037</v>
      </c>
      <c r="B303" s="18" t="s">
        <v>90</v>
      </c>
      <c r="C303" s="18">
        <f t="shared" si="12"/>
        <v>7</v>
      </c>
      <c r="D303" s="7">
        <v>2017</v>
      </c>
      <c r="E303" s="7">
        <v>11</v>
      </c>
      <c r="F303" s="18" t="s">
        <v>88</v>
      </c>
      <c r="G303" s="7">
        <f t="shared" si="13"/>
        <v>2017</v>
      </c>
      <c r="H303" s="7">
        <f t="shared" si="14"/>
        <v>10</v>
      </c>
    </row>
    <row r="304" spans="1:8">
      <c r="A304" s="49">
        <v>43038</v>
      </c>
      <c r="B304" s="18" t="s">
        <v>89</v>
      </c>
      <c r="C304" s="18">
        <f t="shared" si="12"/>
        <v>1</v>
      </c>
      <c r="D304" s="7">
        <v>2017</v>
      </c>
      <c r="E304" s="7">
        <v>11</v>
      </c>
      <c r="F304" s="18" t="s">
        <v>88</v>
      </c>
      <c r="G304" s="7">
        <f t="shared" si="13"/>
        <v>2017</v>
      </c>
      <c r="H304" s="7">
        <f t="shared" si="14"/>
        <v>10</v>
      </c>
    </row>
    <row r="305" spans="1:8">
      <c r="A305" s="49">
        <v>43039</v>
      </c>
      <c r="B305" s="18" t="s">
        <v>89</v>
      </c>
      <c r="C305" s="18">
        <f t="shared" si="12"/>
        <v>2</v>
      </c>
      <c r="D305" s="7">
        <v>2017</v>
      </c>
      <c r="E305" s="7">
        <v>11</v>
      </c>
      <c r="F305" s="18" t="s">
        <v>88</v>
      </c>
      <c r="G305" s="7">
        <f t="shared" si="13"/>
        <v>2017</v>
      </c>
      <c r="H305" s="7">
        <f t="shared" si="14"/>
        <v>10</v>
      </c>
    </row>
    <row r="306" spans="1:8">
      <c r="A306" s="49">
        <v>43040</v>
      </c>
      <c r="B306" s="18" t="s">
        <v>89</v>
      </c>
      <c r="C306" s="18">
        <f t="shared" si="12"/>
        <v>3</v>
      </c>
      <c r="D306" s="7">
        <v>2017</v>
      </c>
      <c r="E306" s="7">
        <v>11</v>
      </c>
      <c r="F306" s="18" t="s">
        <v>88</v>
      </c>
      <c r="G306" s="7">
        <f t="shared" si="13"/>
        <v>2017</v>
      </c>
      <c r="H306" s="7">
        <f t="shared" si="14"/>
        <v>11</v>
      </c>
    </row>
    <row r="307" spans="1:8">
      <c r="A307" s="49">
        <v>43041</v>
      </c>
      <c r="B307" s="18" t="s">
        <v>89</v>
      </c>
      <c r="C307" s="18">
        <f t="shared" si="12"/>
        <v>4</v>
      </c>
      <c r="D307" s="7">
        <v>2017</v>
      </c>
      <c r="E307" s="7">
        <v>11</v>
      </c>
      <c r="F307" s="18" t="s">
        <v>88</v>
      </c>
      <c r="G307" s="7">
        <f t="shared" si="13"/>
        <v>2017</v>
      </c>
      <c r="H307" s="7">
        <f t="shared" si="14"/>
        <v>11</v>
      </c>
    </row>
    <row r="308" spans="1:8">
      <c r="A308" s="49">
        <v>43042</v>
      </c>
      <c r="B308" s="18" t="s">
        <v>89</v>
      </c>
      <c r="C308" s="18">
        <f t="shared" si="12"/>
        <v>5</v>
      </c>
      <c r="D308" s="7">
        <v>2017</v>
      </c>
      <c r="E308" s="7">
        <v>11</v>
      </c>
      <c r="F308" s="18" t="s">
        <v>88</v>
      </c>
      <c r="G308" s="7">
        <f t="shared" si="13"/>
        <v>2017</v>
      </c>
      <c r="H308" s="7">
        <f t="shared" si="14"/>
        <v>11</v>
      </c>
    </row>
    <row r="309" spans="1:8">
      <c r="A309" s="49">
        <v>43043</v>
      </c>
      <c r="B309" s="18" t="s">
        <v>90</v>
      </c>
      <c r="C309" s="18">
        <f t="shared" si="12"/>
        <v>6</v>
      </c>
      <c r="D309" s="7">
        <v>2017</v>
      </c>
      <c r="E309" s="7">
        <v>11</v>
      </c>
      <c r="F309" s="18" t="s">
        <v>88</v>
      </c>
      <c r="G309" s="7">
        <f t="shared" si="13"/>
        <v>2017</v>
      </c>
      <c r="H309" s="7">
        <f t="shared" si="14"/>
        <v>11</v>
      </c>
    </row>
    <row r="310" spans="1:8">
      <c r="A310" s="49">
        <v>43044</v>
      </c>
      <c r="B310" s="18" t="s">
        <v>90</v>
      </c>
      <c r="C310" s="18">
        <f t="shared" si="12"/>
        <v>7</v>
      </c>
      <c r="D310" s="7">
        <v>2017</v>
      </c>
      <c r="E310" s="7">
        <v>11</v>
      </c>
      <c r="F310" s="18" t="s">
        <v>88</v>
      </c>
      <c r="G310" s="7">
        <f t="shared" si="13"/>
        <v>2017</v>
      </c>
      <c r="H310" s="7">
        <f t="shared" si="14"/>
        <v>11</v>
      </c>
    </row>
    <row r="311" spans="1:8">
      <c r="A311" s="49">
        <v>43045</v>
      </c>
      <c r="B311" s="18" t="s">
        <v>89</v>
      </c>
      <c r="C311" s="18">
        <f t="shared" si="12"/>
        <v>1</v>
      </c>
      <c r="D311" s="7">
        <v>2017</v>
      </c>
      <c r="E311" s="7">
        <v>11</v>
      </c>
      <c r="F311" s="18" t="s">
        <v>88</v>
      </c>
      <c r="G311" s="7">
        <f t="shared" si="13"/>
        <v>2017</v>
      </c>
      <c r="H311" s="7">
        <f t="shared" si="14"/>
        <v>11</v>
      </c>
    </row>
    <row r="312" spans="1:8">
      <c r="A312" s="49">
        <v>43046</v>
      </c>
      <c r="B312" s="18" t="s">
        <v>89</v>
      </c>
      <c r="C312" s="18">
        <f t="shared" si="12"/>
        <v>2</v>
      </c>
      <c r="D312" s="7">
        <v>2017</v>
      </c>
      <c r="E312" s="7">
        <v>11</v>
      </c>
      <c r="F312" s="18" t="s">
        <v>88</v>
      </c>
      <c r="G312" s="7">
        <f t="shared" si="13"/>
        <v>2017</v>
      </c>
      <c r="H312" s="7">
        <f t="shared" si="14"/>
        <v>11</v>
      </c>
    </row>
    <row r="313" spans="1:8">
      <c r="A313" s="49">
        <v>43047</v>
      </c>
      <c r="B313" s="18" t="s">
        <v>89</v>
      </c>
      <c r="C313" s="18">
        <f t="shared" si="12"/>
        <v>3</v>
      </c>
      <c r="D313" s="7">
        <v>2017</v>
      </c>
      <c r="E313" s="7">
        <v>11</v>
      </c>
      <c r="F313" s="18" t="s">
        <v>88</v>
      </c>
      <c r="G313" s="7">
        <f t="shared" si="13"/>
        <v>2017</v>
      </c>
      <c r="H313" s="7">
        <f t="shared" si="14"/>
        <v>11</v>
      </c>
    </row>
    <row r="314" spans="1:8">
      <c r="A314" s="49">
        <v>43048</v>
      </c>
      <c r="B314" s="18" t="s">
        <v>89</v>
      </c>
      <c r="C314" s="18">
        <f t="shared" si="12"/>
        <v>4</v>
      </c>
      <c r="D314" s="7">
        <v>2017</v>
      </c>
      <c r="E314" s="7">
        <v>11</v>
      </c>
      <c r="F314" s="18" t="s">
        <v>88</v>
      </c>
      <c r="G314" s="7">
        <f t="shared" si="13"/>
        <v>2017</v>
      </c>
      <c r="H314" s="7">
        <f t="shared" si="14"/>
        <v>11</v>
      </c>
    </row>
    <row r="315" spans="1:8">
      <c r="A315" s="49">
        <v>43049</v>
      </c>
      <c r="B315" s="18" t="s">
        <v>89</v>
      </c>
      <c r="C315" s="18">
        <f t="shared" si="12"/>
        <v>5</v>
      </c>
      <c r="D315" s="7">
        <v>2017</v>
      </c>
      <c r="E315" s="7">
        <v>11</v>
      </c>
      <c r="F315" s="18" t="s">
        <v>88</v>
      </c>
      <c r="G315" s="7">
        <f t="shared" si="13"/>
        <v>2017</v>
      </c>
      <c r="H315" s="7">
        <f t="shared" si="14"/>
        <v>11</v>
      </c>
    </row>
    <row r="316" spans="1:8">
      <c r="A316" s="49">
        <v>43050</v>
      </c>
      <c r="B316" s="18" t="s">
        <v>90</v>
      </c>
      <c r="C316" s="18">
        <f t="shared" si="12"/>
        <v>6</v>
      </c>
      <c r="D316" s="7">
        <v>2017</v>
      </c>
      <c r="E316" s="7">
        <v>11</v>
      </c>
      <c r="F316" s="18" t="s">
        <v>88</v>
      </c>
      <c r="G316" s="7">
        <f t="shared" si="13"/>
        <v>2017</v>
      </c>
      <c r="H316" s="7">
        <f t="shared" si="14"/>
        <v>11</v>
      </c>
    </row>
    <row r="317" spans="1:8">
      <c r="A317" s="49">
        <v>43051</v>
      </c>
      <c r="B317" s="18" t="s">
        <v>90</v>
      </c>
      <c r="C317" s="18">
        <f t="shared" si="12"/>
        <v>7</v>
      </c>
      <c r="D317" s="7">
        <v>2017</v>
      </c>
      <c r="E317" s="7">
        <v>11</v>
      </c>
      <c r="F317" s="18" t="s">
        <v>88</v>
      </c>
      <c r="G317" s="7">
        <f t="shared" si="13"/>
        <v>2017</v>
      </c>
      <c r="H317" s="7">
        <f t="shared" si="14"/>
        <v>11</v>
      </c>
    </row>
    <row r="318" spans="1:8">
      <c r="A318" s="49">
        <v>43052</v>
      </c>
      <c r="B318" s="18" t="s">
        <v>89</v>
      </c>
      <c r="C318" s="18">
        <f t="shared" si="12"/>
        <v>1</v>
      </c>
      <c r="D318" s="7">
        <v>2017</v>
      </c>
      <c r="E318" s="7">
        <v>11</v>
      </c>
      <c r="F318" s="18" t="s">
        <v>88</v>
      </c>
      <c r="G318" s="7">
        <f t="shared" si="13"/>
        <v>2017</v>
      </c>
      <c r="H318" s="7">
        <f t="shared" si="14"/>
        <v>11</v>
      </c>
    </row>
    <row r="319" spans="1:8">
      <c r="A319" s="49">
        <v>43053</v>
      </c>
      <c r="B319" s="18" t="s">
        <v>89</v>
      </c>
      <c r="C319" s="18">
        <f t="shared" si="12"/>
        <v>2</v>
      </c>
      <c r="D319" s="7">
        <v>2017</v>
      </c>
      <c r="E319" s="7">
        <v>11</v>
      </c>
      <c r="F319" s="18" t="s">
        <v>88</v>
      </c>
      <c r="G319" s="7">
        <f t="shared" si="13"/>
        <v>2017</v>
      </c>
      <c r="H319" s="7">
        <f t="shared" si="14"/>
        <v>11</v>
      </c>
    </row>
    <row r="320" spans="1:8">
      <c r="A320" s="49">
        <v>43054</v>
      </c>
      <c r="B320" s="18" t="s">
        <v>89</v>
      </c>
      <c r="C320" s="18">
        <f t="shared" si="12"/>
        <v>3</v>
      </c>
      <c r="D320" s="7">
        <v>2017</v>
      </c>
      <c r="E320" s="7">
        <v>11</v>
      </c>
      <c r="F320" s="18" t="s">
        <v>88</v>
      </c>
      <c r="G320" s="7">
        <f t="shared" si="13"/>
        <v>2017</v>
      </c>
      <c r="H320" s="7">
        <f t="shared" si="14"/>
        <v>11</v>
      </c>
    </row>
    <row r="321" spans="1:8">
      <c r="A321" s="49">
        <v>43055</v>
      </c>
      <c r="B321" s="18" t="s">
        <v>89</v>
      </c>
      <c r="C321" s="18">
        <f t="shared" si="12"/>
        <v>4</v>
      </c>
      <c r="D321" s="7">
        <v>2017</v>
      </c>
      <c r="E321" s="7">
        <v>11</v>
      </c>
      <c r="F321" s="18" t="s">
        <v>88</v>
      </c>
      <c r="G321" s="7">
        <f t="shared" si="13"/>
        <v>2017</v>
      </c>
      <c r="H321" s="7">
        <f t="shared" si="14"/>
        <v>11</v>
      </c>
    </row>
    <row r="322" spans="1:8">
      <c r="A322" s="49">
        <v>43056</v>
      </c>
      <c r="B322" s="18" t="s">
        <v>89</v>
      </c>
      <c r="C322" s="18">
        <f t="shared" ref="C322:C366" si="15">WEEKDAY(A322,2)</f>
        <v>5</v>
      </c>
      <c r="D322" s="7">
        <v>2017</v>
      </c>
      <c r="E322" s="7">
        <v>11</v>
      </c>
      <c r="F322" s="18" t="s">
        <v>88</v>
      </c>
      <c r="G322" s="7">
        <f t="shared" ref="G322:G366" si="16">YEAR(A322)</f>
        <v>2017</v>
      </c>
      <c r="H322" s="7">
        <f t="shared" ref="H322:H366" si="17">MONTH(A322)</f>
        <v>11</v>
      </c>
    </row>
    <row r="323" spans="1:8">
      <c r="A323" s="49">
        <v>43057</v>
      </c>
      <c r="B323" s="18" t="s">
        <v>90</v>
      </c>
      <c r="C323" s="18">
        <f t="shared" si="15"/>
        <v>6</v>
      </c>
      <c r="D323" s="7">
        <v>2017</v>
      </c>
      <c r="E323" s="7">
        <v>11</v>
      </c>
      <c r="F323" s="18" t="s">
        <v>88</v>
      </c>
      <c r="G323" s="7">
        <f t="shared" si="16"/>
        <v>2017</v>
      </c>
      <c r="H323" s="7">
        <f t="shared" si="17"/>
        <v>11</v>
      </c>
    </row>
    <row r="324" spans="1:8">
      <c r="A324" s="49">
        <v>43058</v>
      </c>
      <c r="B324" s="18" t="s">
        <v>90</v>
      </c>
      <c r="C324" s="18">
        <f t="shared" si="15"/>
        <v>7</v>
      </c>
      <c r="D324" s="7">
        <v>2017</v>
      </c>
      <c r="E324" s="7">
        <v>11</v>
      </c>
      <c r="F324" s="18" t="s">
        <v>88</v>
      </c>
      <c r="G324" s="7">
        <f t="shared" si="16"/>
        <v>2017</v>
      </c>
      <c r="H324" s="7">
        <f t="shared" si="17"/>
        <v>11</v>
      </c>
    </row>
    <row r="325" spans="1:8">
      <c r="A325" s="49">
        <v>43059</v>
      </c>
      <c r="B325" s="18" t="s">
        <v>89</v>
      </c>
      <c r="C325" s="18">
        <f t="shared" si="15"/>
        <v>1</v>
      </c>
      <c r="D325" s="7">
        <v>2017</v>
      </c>
      <c r="E325" s="7">
        <v>11</v>
      </c>
      <c r="F325" s="18" t="s">
        <v>88</v>
      </c>
      <c r="G325" s="7">
        <f t="shared" si="16"/>
        <v>2017</v>
      </c>
      <c r="H325" s="7">
        <f t="shared" si="17"/>
        <v>11</v>
      </c>
    </row>
    <row r="326" spans="1:8">
      <c r="A326" s="49">
        <v>43060</v>
      </c>
      <c r="B326" s="18" t="s">
        <v>89</v>
      </c>
      <c r="C326" s="18">
        <f t="shared" si="15"/>
        <v>2</v>
      </c>
      <c r="D326" s="7">
        <v>2017</v>
      </c>
      <c r="E326" s="7">
        <v>11</v>
      </c>
      <c r="F326" s="18" t="s">
        <v>88</v>
      </c>
      <c r="G326" s="7">
        <f t="shared" si="16"/>
        <v>2017</v>
      </c>
      <c r="H326" s="7">
        <f t="shared" si="17"/>
        <v>11</v>
      </c>
    </row>
    <row r="327" spans="1:8">
      <c r="A327" s="49">
        <v>43061</v>
      </c>
      <c r="B327" s="18" t="s">
        <v>89</v>
      </c>
      <c r="C327" s="18">
        <f t="shared" si="15"/>
        <v>3</v>
      </c>
      <c r="D327" s="7">
        <v>2017</v>
      </c>
      <c r="E327" s="7">
        <v>11</v>
      </c>
      <c r="F327" s="18" t="s">
        <v>88</v>
      </c>
      <c r="G327" s="7">
        <f t="shared" si="16"/>
        <v>2017</v>
      </c>
      <c r="H327" s="7">
        <f t="shared" si="17"/>
        <v>11</v>
      </c>
    </row>
    <row r="328" spans="1:8">
      <c r="A328" s="49">
        <v>43062</v>
      </c>
      <c r="B328" s="18" t="s">
        <v>89</v>
      </c>
      <c r="C328" s="18">
        <f t="shared" si="15"/>
        <v>4</v>
      </c>
      <c r="D328" s="7">
        <v>2017</v>
      </c>
      <c r="E328" s="7">
        <v>11</v>
      </c>
      <c r="F328" s="18" t="s">
        <v>88</v>
      </c>
      <c r="G328" s="7">
        <f t="shared" si="16"/>
        <v>2017</v>
      </c>
      <c r="H328" s="7">
        <f t="shared" si="17"/>
        <v>11</v>
      </c>
    </row>
    <row r="329" spans="1:8">
      <c r="A329" s="49">
        <v>43063</v>
      </c>
      <c r="B329" s="18" t="s">
        <v>89</v>
      </c>
      <c r="C329" s="18">
        <f t="shared" si="15"/>
        <v>5</v>
      </c>
      <c r="D329" s="7">
        <v>2017</v>
      </c>
      <c r="E329" s="7">
        <v>11</v>
      </c>
      <c r="F329" s="18" t="s">
        <v>94</v>
      </c>
      <c r="G329" s="7">
        <f t="shared" si="16"/>
        <v>2017</v>
      </c>
      <c r="H329" s="7">
        <f t="shared" si="17"/>
        <v>11</v>
      </c>
    </row>
    <row r="330" spans="1:8">
      <c r="A330" s="49">
        <v>43064</v>
      </c>
      <c r="B330" s="18" t="s">
        <v>90</v>
      </c>
      <c r="C330" s="18">
        <f t="shared" si="15"/>
        <v>6</v>
      </c>
      <c r="D330" s="7">
        <v>2017</v>
      </c>
      <c r="E330" s="7">
        <v>12</v>
      </c>
      <c r="F330" s="18" t="s">
        <v>88</v>
      </c>
      <c r="G330" s="7">
        <f t="shared" si="16"/>
        <v>2017</v>
      </c>
      <c r="H330" s="7">
        <f t="shared" si="17"/>
        <v>11</v>
      </c>
    </row>
    <row r="331" spans="1:8">
      <c r="A331" s="49">
        <v>43065</v>
      </c>
      <c r="B331" s="18" t="s">
        <v>90</v>
      </c>
      <c r="C331" s="18">
        <f t="shared" si="15"/>
        <v>7</v>
      </c>
      <c r="D331" s="7">
        <v>2017</v>
      </c>
      <c r="E331" s="7">
        <v>12</v>
      </c>
      <c r="F331" s="18" t="s">
        <v>88</v>
      </c>
      <c r="G331" s="7">
        <f t="shared" si="16"/>
        <v>2017</v>
      </c>
      <c r="H331" s="7">
        <f t="shared" si="17"/>
        <v>11</v>
      </c>
    </row>
    <row r="332" spans="1:8">
      <c r="A332" s="49">
        <v>43066</v>
      </c>
      <c r="B332" s="18" t="s">
        <v>89</v>
      </c>
      <c r="C332" s="18">
        <f t="shared" si="15"/>
        <v>1</v>
      </c>
      <c r="D332" s="7">
        <v>2017</v>
      </c>
      <c r="E332" s="7">
        <v>12</v>
      </c>
      <c r="F332" s="18" t="s">
        <v>88</v>
      </c>
      <c r="G332" s="7">
        <f t="shared" si="16"/>
        <v>2017</v>
      </c>
      <c r="H332" s="7">
        <f t="shared" si="17"/>
        <v>11</v>
      </c>
    </row>
    <row r="333" spans="1:8">
      <c r="A333" s="49">
        <v>43067</v>
      </c>
      <c r="B333" s="18" t="s">
        <v>89</v>
      </c>
      <c r="C333" s="18">
        <f t="shared" si="15"/>
        <v>2</v>
      </c>
      <c r="D333" s="7">
        <v>2017</v>
      </c>
      <c r="E333" s="7">
        <v>12</v>
      </c>
      <c r="F333" s="18" t="s">
        <v>88</v>
      </c>
      <c r="G333" s="7">
        <f t="shared" si="16"/>
        <v>2017</v>
      </c>
      <c r="H333" s="7">
        <f t="shared" si="17"/>
        <v>11</v>
      </c>
    </row>
    <row r="334" spans="1:8">
      <c r="A334" s="49">
        <v>43068</v>
      </c>
      <c r="B334" s="18" t="s">
        <v>89</v>
      </c>
      <c r="C334" s="18">
        <f t="shared" si="15"/>
        <v>3</v>
      </c>
      <c r="D334" s="7">
        <v>2017</v>
      </c>
      <c r="E334" s="7">
        <v>12</v>
      </c>
      <c r="F334" s="18" t="s">
        <v>88</v>
      </c>
      <c r="G334" s="7">
        <f t="shared" si="16"/>
        <v>2017</v>
      </c>
      <c r="H334" s="7">
        <f t="shared" si="17"/>
        <v>11</v>
      </c>
    </row>
    <row r="335" spans="1:8">
      <c r="A335" s="49">
        <v>43069</v>
      </c>
      <c r="B335" s="18" t="s">
        <v>89</v>
      </c>
      <c r="C335" s="18">
        <f t="shared" si="15"/>
        <v>4</v>
      </c>
      <c r="D335" s="7">
        <v>2017</v>
      </c>
      <c r="E335" s="7">
        <v>12</v>
      </c>
      <c r="F335" s="18" t="s">
        <v>88</v>
      </c>
      <c r="G335" s="7">
        <f t="shared" si="16"/>
        <v>2017</v>
      </c>
      <c r="H335" s="7">
        <f t="shared" si="17"/>
        <v>11</v>
      </c>
    </row>
    <row r="336" spans="1:8">
      <c r="A336" s="49">
        <v>43070</v>
      </c>
      <c r="B336" s="18" t="s">
        <v>89</v>
      </c>
      <c r="C336" s="18">
        <f t="shared" si="15"/>
        <v>5</v>
      </c>
      <c r="D336" s="7">
        <v>2017</v>
      </c>
      <c r="E336" s="7">
        <v>12</v>
      </c>
      <c r="F336" s="18" t="s">
        <v>88</v>
      </c>
      <c r="G336" s="7">
        <f t="shared" si="16"/>
        <v>2017</v>
      </c>
      <c r="H336" s="7">
        <f t="shared" si="17"/>
        <v>12</v>
      </c>
    </row>
    <row r="337" spans="1:8">
      <c r="A337" s="49">
        <v>43071</v>
      </c>
      <c r="B337" s="18" t="s">
        <v>90</v>
      </c>
      <c r="C337" s="18">
        <f t="shared" si="15"/>
        <v>6</v>
      </c>
      <c r="D337" s="7">
        <v>2017</v>
      </c>
      <c r="E337" s="7">
        <v>12</v>
      </c>
      <c r="F337" s="18" t="s">
        <v>88</v>
      </c>
      <c r="G337" s="7">
        <f t="shared" si="16"/>
        <v>2017</v>
      </c>
      <c r="H337" s="7">
        <f t="shared" si="17"/>
        <v>12</v>
      </c>
    </row>
    <row r="338" spans="1:8">
      <c r="A338" s="49">
        <v>43072</v>
      </c>
      <c r="B338" s="18" t="s">
        <v>90</v>
      </c>
      <c r="C338" s="18">
        <f t="shared" si="15"/>
        <v>7</v>
      </c>
      <c r="D338" s="7">
        <v>2017</v>
      </c>
      <c r="E338" s="7">
        <v>12</v>
      </c>
      <c r="F338" s="18" t="s">
        <v>88</v>
      </c>
      <c r="G338" s="7">
        <f t="shared" si="16"/>
        <v>2017</v>
      </c>
      <c r="H338" s="7">
        <f t="shared" si="17"/>
        <v>12</v>
      </c>
    </row>
    <row r="339" spans="1:8">
      <c r="A339" s="49">
        <v>43073</v>
      </c>
      <c r="B339" s="18" t="s">
        <v>89</v>
      </c>
      <c r="C339" s="18">
        <f t="shared" si="15"/>
        <v>1</v>
      </c>
      <c r="D339" s="7">
        <v>2017</v>
      </c>
      <c r="E339" s="7">
        <v>12</v>
      </c>
      <c r="F339" s="18" t="s">
        <v>88</v>
      </c>
      <c r="G339" s="7">
        <f t="shared" si="16"/>
        <v>2017</v>
      </c>
      <c r="H339" s="7">
        <f t="shared" si="17"/>
        <v>12</v>
      </c>
    </row>
    <row r="340" spans="1:8">
      <c r="A340" s="49">
        <v>43074</v>
      </c>
      <c r="B340" s="18" t="s">
        <v>89</v>
      </c>
      <c r="C340" s="18">
        <f t="shared" si="15"/>
        <v>2</v>
      </c>
      <c r="D340" s="7">
        <v>2017</v>
      </c>
      <c r="E340" s="7">
        <v>12</v>
      </c>
      <c r="F340" s="18" t="s">
        <v>88</v>
      </c>
      <c r="G340" s="7">
        <f t="shared" si="16"/>
        <v>2017</v>
      </c>
      <c r="H340" s="7">
        <f t="shared" si="17"/>
        <v>12</v>
      </c>
    </row>
    <row r="341" spans="1:8">
      <c r="A341" s="49">
        <v>43075</v>
      </c>
      <c r="B341" s="18" t="s">
        <v>89</v>
      </c>
      <c r="C341" s="18">
        <f t="shared" si="15"/>
        <v>3</v>
      </c>
      <c r="D341" s="7">
        <v>2017</v>
      </c>
      <c r="E341" s="7">
        <v>12</v>
      </c>
      <c r="F341" s="18" t="s">
        <v>88</v>
      </c>
      <c r="G341" s="7">
        <f t="shared" si="16"/>
        <v>2017</v>
      </c>
      <c r="H341" s="7">
        <f t="shared" si="17"/>
        <v>12</v>
      </c>
    </row>
    <row r="342" spans="1:8">
      <c r="A342" s="49">
        <v>43076</v>
      </c>
      <c r="B342" s="18" t="s">
        <v>89</v>
      </c>
      <c r="C342" s="18">
        <f t="shared" si="15"/>
        <v>4</v>
      </c>
      <c r="D342" s="7">
        <v>2017</v>
      </c>
      <c r="E342" s="7">
        <v>12</v>
      </c>
      <c r="F342" s="18" t="s">
        <v>88</v>
      </c>
      <c r="G342" s="7">
        <f t="shared" si="16"/>
        <v>2017</v>
      </c>
      <c r="H342" s="7">
        <f t="shared" si="17"/>
        <v>12</v>
      </c>
    </row>
    <row r="343" spans="1:8">
      <c r="A343" s="49">
        <v>43077</v>
      </c>
      <c r="B343" s="18" t="s">
        <v>89</v>
      </c>
      <c r="C343" s="18">
        <f t="shared" si="15"/>
        <v>5</v>
      </c>
      <c r="D343" s="7">
        <v>2017</v>
      </c>
      <c r="E343" s="7">
        <v>12</v>
      </c>
      <c r="F343" s="18" t="s">
        <v>88</v>
      </c>
      <c r="G343" s="7">
        <f t="shared" si="16"/>
        <v>2017</v>
      </c>
      <c r="H343" s="7">
        <f t="shared" si="17"/>
        <v>12</v>
      </c>
    </row>
    <row r="344" spans="1:8">
      <c r="A344" s="49">
        <v>43078</v>
      </c>
      <c r="B344" s="18" t="s">
        <v>90</v>
      </c>
      <c r="C344" s="18">
        <f t="shared" si="15"/>
        <v>6</v>
      </c>
      <c r="D344" s="7">
        <v>2017</v>
      </c>
      <c r="E344" s="7">
        <v>12</v>
      </c>
      <c r="F344" s="18" t="s">
        <v>88</v>
      </c>
      <c r="G344" s="7">
        <f t="shared" si="16"/>
        <v>2017</v>
      </c>
      <c r="H344" s="7">
        <f t="shared" si="17"/>
        <v>12</v>
      </c>
    </row>
    <row r="345" spans="1:8">
      <c r="A345" s="49">
        <v>43079</v>
      </c>
      <c r="B345" s="18" t="s">
        <v>90</v>
      </c>
      <c r="C345" s="18">
        <f t="shared" si="15"/>
        <v>7</v>
      </c>
      <c r="D345" s="7">
        <v>2017</v>
      </c>
      <c r="E345" s="7">
        <v>12</v>
      </c>
      <c r="F345" s="18" t="s">
        <v>88</v>
      </c>
      <c r="G345" s="7">
        <f t="shared" si="16"/>
        <v>2017</v>
      </c>
      <c r="H345" s="7">
        <f t="shared" si="17"/>
        <v>12</v>
      </c>
    </row>
    <row r="346" spans="1:8">
      <c r="A346" s="49">
        <v>43080</v>
      </c>
      <c r="B346" s="18" t="s">
        <v>89</v>
      </c>
      <c r="C346" s="18">
        <f t="shared" si="15"/>
        <v>1</v>
      </c>
      <c r="D346" s="7">
        <v>2017</v>
      </c>
      <c r="E346" s="7">
        <v>12</v>
      </c>
      <c r="F346" s="18" t="s">
        <v>88</v>
      </c>
      <c r="G346" s="7">
        <f t="shared" si="16"/>
        <v>2017</v>
      </c>
      <c r="H346" s="7">
        <f t="shared" si="17"/>
        <v>12</v>
      </c>
    </row>
    <row r="347" spans="1:8">
      <c r="A347" s="49">
        <v>43081</v>
      </c>
      <c r="B347" s="18" t="s">
        <v>89</v>
      </c>
      <c r="C347" s="18">
        <f t="shared" si="15"/>
        <v>2</v>
      </c>
      <c r="D347" s="7">
        <v>2017</v>
      </c>
      <c r="E347" s="7">
        <v>12</v>
      </c>
      <c r="F347" s="18" t="s">
        <v>88</v>
      </c>
      <c r="G347" s="7">
        <f t="shared" si="16"/>
        <v>2017</v>
      </c>
      <c r="H347" s="7">
        <f t="shared" si="17"/>
        <v>12</v>
      </c>
    </row>
    <row r="348" spans="1:8">
      <c r="A348" s="49">
        <v>43082</v>
      </c>
      <c r="B348" s="18" t="s">
        <v>89</v>
      </c>
      <c r="C348" s="18">
        <f t="shared" si="15"/>
        <v>3</v>
      </c>
      <c r="D348" s="7">
        <v>2017</v>
      </c>
      <c r="E348" s="7">
        <v>12</v>
      </c>
      <c r="F348" s="18" t="s">
        <v>88</v>
      </c>
      <c r="G348" s="7">
        <f t="shared" si="16"/>
        <v>2017</v>
      </c>
      <c r="H348" s="7">
        <f t="shared" si="17"/>
        <v>12</v>
      </c>
    </row>
    <row r="349" spans="1:8">
      <c r="A349" s="49">
        <v>43083</v>
      </c>
      <c r="B349" s="18" t="s">
        <v>89</v>
      </c>
      <c r="C349" s="18">
        <f t="shared" si="15"/>
        <v>4</v>
      </c>
      <c r="D349" s="7">
        <v>2017</v>
      </c>
      <c r="E349" s="7">
        <v>12</v>
      </c>
      <c r="F349" s="18" t="s">
        <v>88</v>
      </c>
      <c r="G349" s="7">
        <f t="shared" si="16"/>
        <v>2017</v>
      </c>
      <c r="H349" s="7">
        <f t="shared" si="17"/>
        <v>12</v>
      </c>
    </row>
    <row r="350" spans="1:8">
      <c r="A350" s="49">
        <v>43084</v>
      </c>
      <c r="B350" s="18" t="s">
        <v>89</v>
      </c>
      <c r="C350" s="18">
        <f t="shared" si="15"/>
        <v>5</v>
      </c>
      <c r="D350" s="7">
        <v>2017</v>
      </c>
      <c r="E350" s="7">
        <v>12</v>
      </c>
      <c r="F350" s="18" t="s">
        <v>88</v>
      </c>
      <c r="G350" s="7">
        <f t="shared" si="16"/>
        <v>2017</v>
      </c>
      <c r="H350" s="7">
        <f t="shared" si="17"/>
        <v>12</v>
      </c>
    </row>
    <row r="351" spans="1:8">
      <c r="A351" s="49">
        <v>43085</v>
      </c>
      <c r="B351" s="18" t="s">
        <v>90</v>
      </c>
      <c r="C351" s="18">
        <f t="shared" si="15"/>
        <v>6</v>
      </c>
      <c r="D351" s="7">
        <v>2017</v>
      </c>
      <c r="E351" s="7">
        <v>12</v>
      </c>
      <c r="F351" s="18" t="s">
        <v>88</v>
      </c>
      <c r="G351" s="7">
        <f t="shared" si="16"/>
        <v>2017</v>
      </c>
      <c r="H351" s="7">
        <f t="shared" si="17"/>
        <v>12</v>
      </c>
    </row>
    <row r="352" spans="1:8">
      <c r="A352" s="49">
        <v>43086</v>
      </c>
      <c r="B352" s="18" t="s">
        <v>90</v>
      </c>
      <c r="C352" s="18">
        <f t="shared" si="15"/>
        <v>7</v>
      </c>
      <c r="D352" s="7">
        <v>2017</v>
      </c>
      <c r="E352" s="7">
        <v>12</v>
      </c>
      <c r="F352" s="18" t="s">
        <v>88</v>
      </c>
      <c r="G352" s="7">
        <f t="shared" si="16"/>
        <v>2017</v>
      </c>
      <c r="H352" s="7">
        <f t="shared" si="17"/>
        <v>12</v>
      </c>
    </row>
    <row r="353" spans="1:8">
      <c r="A353" s="49">
        <v>43087</v>
      </c>
      <c r="B353" s="18" t="s">
        <v>89</v>
      </c>
      <c r="C353" s="18">
        <f t="shared" si="15"/>
        <v>1</v>
      </c>
      <c r="D353" s="7">
        <v>2017</v>
      </c>
      <c r="E353" s="7">
        <v>12</v>
      </c>
      <c r="F353" s="18" t="s">
        <v>88</v>
      </c>
      <c r="G353" s="7">
        <f t="shared" si="16"/>
        <v>2017</v>
      </c>
      <c r="H353" s="7">
        <f t="shared" si="17"/>
        <v>12</v>
      </c>
    </row>
    <row r="354" spans="1:8">
      <c r="A354" s="49">
        <v>43088</v>
      </c>
      <c r="B354" s="18" t="s">
        <v>89</v>
      </c>
      <c r="C354" s="18">
        <f t="shared" si="15"/>
        <v>2</v>
      </c>
      <c r="D354" s="7">
        <v>2017</v>
      </c>
      <c r="E354" s="7">
        <v>12</v>
      </c>
      <c r="F354" s="18" t="s">
        <v>88</v>
      </c>
      <c r="G354" s="7">
        <f t="shared" si="16"/>
        <v>2017</v>
      </c>
      <c r="H354" s="7">
        <f t="shared" si="17"/>
        <v>12</v>
      </c>
    </row>
    <row r="355" spans="1:8">
      <c r="A355" s="49">
        <v>43089</v>
      </c>
      <c r="B355" s="18" t="s">
        <v>89</v>
      </c>
      <c r="C355" s="18">
        <f t="shared" si="15"/>
        <v>3</v>
      </c>
      <c r="D355" s="7">
        <v>2017</v>
      </c>
      <c r="E355" s="7">
        <v>12</v>
      </c>
      <c r="F355" s="18" t="s">
        <v>88</v>
      </c>
      <c r="G355" s="7">
        <f t="shared" si="16"/>
        <v>2017</v>
      </c>
      <c r="H355" s="7">
        <f t="shared" si="17"/>
        <v>12</v>
      </c>
    </row>
    <row r="356" spans="1:8">
      <c r="A356" s="49">
        <v>43090</v>
      </c>
      <c r="B356" s="18" t="s">
        <v>89</v>
      </c>
      <c r="C356" s="18">
        <f t="shared" si="15"/>
        <v>4</v>
      </c>
      <c r="D356" s="7">
        <v>2017</v>
      </c>
      <c r="E356" s="7">
        <v>12</v>
      </c>
      <c r="F356" s="18" t="s">
        <v>88</v>
      </c>
      <c r="G356" s="7">
        <f t="shared" si="16"/>
        <v>2017</v>
      </c>
      <c r="H356" s="7">
        <f t="shared" si="17"/>
        <v>12</v>
      </c>
    </row>
    <row r="357" spans="1:8">
      <c r="A357" s="49">
        <v>43091</v>
      </c>
      <c r="B357" s="18" t="s">
        <v>89</v>
      </c>
      <c r="C357" s="18">
        <f t="shared" si="15"/>
        <v>5</v>
      </c>
      <c r="D357" s="7">
        <v>2017</v>
      </c>
      <c r="E357" s="7">
        <v>12</v>
      </c>
      <c r="F357" s="18" t="s">
        <v>88</v>
      </c>
      <c r="G357" s="7">
        <f t="shared" si="16"/>
        <v>2017</v>
      </c>
      <c r="H357" s="7">
        <f t="shared" si="17"/>
        <v>12</v>
      </c>
    </row>
    <row r="358" spans="1:8">
      <c r="A358" s="49">
        <v>43092</v>
      </c>
      <c r="B358" s="18" t="s">
        <v>90</v>
      </c>
      <c r="C358" s="18">
        <f t="shared" si="15"/>
        <v>6</v>
      </c>
      <c r="D358" s="7">
        <v>2017</v>
      </c>
      <c r="E358" s="7">
        <v>12</v>
      </c>
      <c r="F358" s="18" t="s">
        <v>88</v>
      </c>
      <c r="G358" s="7">
        <f t="shared" si="16"/>
        <v>2017</v>
      </c>
      <c r="H358" s="7">
        <f t="shared" si="17"/>
        <v>12</v>
      </c>
    </row>
    <row r="359" spans="1:8">
      <c r="A359" s="49">
        <v>43093</v>
      </c>
      <c r="B359" s="18" t="s">
        <v>90</v>
      </c>
      <c r="C359" s="18">
        <f t="shared" si="15"/>
        <v>7</v>
      </c>
      <c r="D359" s="7">
        <v>2017</v>
      </c>
      <c r="E359" s="7">
        <v>12</v>
      </c>
      <c r="F359" s="18" t="s">
        <v>88</v>
      </c>
      <c r="G359" s="7">
        <f t="shared" si="16"/>
        <v>2017</v>
      </c>
      <c r="H359" s="7">
        <f t="shared" si="17"/>
        <v>12</v>
      </c>
    </row>
    <row r="360" spans="1:8">
      <c r="A360" s="49">
        <v>43094</v>
      </c>
      <c r="B360" s="18" t="s">
        <v>89</v>
      </c>
      <c r="C360" s="18">
        <f t="shared" si="15"/>
        <v>1</v>
      </c>
      <c r="D360" s="7">
        <v>2017</v>
      </c>
      <c r="E360" s="7">
        <v>12</v>
      </c>
      <c r="F360" s="18" t="s">
        <v>94</v>
      </c>
      <c r="G360" s="7">
        <f t="shared" si="16"/>
        <v>2017</v>
      </c>
      <c r="H360" s="7">
        <f t="shared" si="17"/>
        <v>12</v>
      </c>
    </row>
    <row r="361" spans="1:8">
      <c r="A361" s="49">
        <v>43095</v>
      </c>
      <c r="B361" s="18" t="s">
        <v>89</v>
      </c>
      <c r="C361" s="18">
        <f t="shared" si="15"/>
        <v>2</v>
      </c>
      <c r="D361" s="7">
        <v>2018</v>
      </c>
      <c r="E361" s="7">
        <v>1</v>
      </c>
      <c r="F361" s="18" t="s">
        <v>88</v>
      </c>
      <c r="G361" s="7">
        <f t="shared" si="16"/>
        <v>2017</v>
      </c>
      <c r="H361" s="7">
        <f t="shared" si="17"/>
        <v>12</v>
      </c>
    </row>
    <row r="362" spans="1:8">
      <c r="A362" s="49">
        <v>43096</v>
      </c>
      <c r="B362" s="18" t="s">
        <v>89</v>
      </c>
      <c r="C362" s="18">
        <f t="shared" si="15"/>
        <v>3</v>
      </c>
      <c r="D362" s="7">
        <v>2018</v>
      </c>
      <c r="E362" s="7">
        <v>1</v>
      </c>
      <c r="F362" s="18" t="s">
        <v>88</v>
      </c>
      <c r="G362" s="7">
        <f t="shared" si="16"/>
        <v>2017</v>
      </c>
      <c r="H362" s="7">
        <f t="shared" si="17"/>
        <v>12</v>
      </c>
    </row>
    <row r="363" spans="1:8">
      <c r="A363" s="49">
        <v>43097</v>
      </c>
      <c r="B363" s="18" t="s">
        <v>89</v>
      </c>
      <c r="C363" s="18">
        <f t="shared" si="15"/>
        <v>4</v>
      </c>
      <c r="D363" s="7">
        <v>2018</v>
      </c>
      <c r="E363" s="7">
        <v>1</v>
      </c>
      <c r="F363" s="18" t="s">
        <v>88</v>
      </c>
      <c r="G363" s="7">
        <f t="shared" si="16"/>
        <v>2017</v>
      </c>
      <c r="H363" s="7">
        <f t="shared" si="17"/>
        <v>12</v>
      </c>
    </row>
    <row r="364" spans="1:8">
      <c r="A364" s="49">
        <v>43098</v>
      </c>
      <c r="B364" s="18" t="s">
        <v>89</v>
      </c>
      <c r="C364" s="18">
        <f t="shared" si="15"/>
        <v>5</v>
      </c>
      <c r="D364" s="7">
        <v>2018</v>
      </c>
      <c r="E364" s="7">
        <v>1</v>
      </c>
      <c r="F364" s="18" t="s">
        <v>88</v>
      </c>
      <c r="G364" s="7">
        <f t="shared" si="16"/>
        <v>2017</v>
      </c>
      <c r="H364" s="7">
        <f t="shared" si="17"/>
        <v>12</v>
      </c>
    </row>
    <row r="365" spans="1:8">
      <c r="A365" s="49">
        <v>43099</v>
      </c>
      <c r="B365" s="18" t="s">
        <v>90</v>
      </c>
      <c r="C365" s="18">
        <f t="shared" si="15"/>
        <v>6</v>
      </c>
      <c r="D365" s="7">
        <v>2018</v>
      </c>
      <c r="E365" s="7">
        <v>1</v>
      </c>
      <c r="F365" s="18" t="s">
        <v>88</v>
      </c>
      <c r="G365" s="7">
        <f t="shared" si="16"/>
        <v>2017</v>
      </c>
      <c r="H365" s="7">
        <f t="shared" si="17"/>
        <v>12</v>
      </c>
    </row>
    <row r="366" spans="1:8">
      <c r="A366" s="49">
        <v>43100</v>
      </c>
      <c r="B366" s="18" t="s">
        <v>90</v>
      </c>
      <c r="C366" s="18">
        <f t="shared" si="15"/>
        <v>7</v>
      </c>
      <c r="D366" s="7">
        <v>2018</v>
      </c>
      <c r="E366" s="7">
        <v>1</v>
      </c>
      <c r="F366" s="18" t="s">
        <v>88</v>
      </c>
      <c r="G366" s="7">
        <f t="shared" si="16"/>
        <v>2017</v>
      </c>
      <c r="H366" s="7">
        <f t="shared" si="17"/>
        <v>12</v>
      </c>
    </row>
  </sheetData>
  <autoFilter ref="A1:H366" xr:uid="{00000000-0009-0000-0000-000007000000}"/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函数内容</vt:lpstr>
      <vt:lpstr>COUNTIFS基础1</vt:lpstr>
      <vt:lpstr>countifs基础2</vt:lpstr>
      <vt:lpstr>找重复</vt:lpstr>
      <vt:lpstr>countifs练习</vt:lpstr>
      <vt:lpstr>2018</vt:lpstr>
      <vt:lpstr>2019</vt:lpstr>
      <vt:lpstr>2020</vt:lpstr>
      <vt:lpstr>2017</vt:lpstr>
      <vt:lpstr>SUMIFS函数</vt:lpstr>
      <vt:lpstr>sumifs练习</vt:lpstr>
      <vt:lpstr>sumif区域引用</vt:lpstr>
      <vt:lpstr>SUMIFS横向统计</vt:lpstr>
      <vt:lpstr>练习</vt:lpstr>
      <vt:lpstr>AVERAGEIFS函数</vt:lpstr>
      <vt:lpstr>minifs、maxifs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</dc:creator>
  <cp:lastModifiedBy>shuai zhang</cp:lastModifiedBy>
  <dcterms:created xsi:type="dcterms:W3CDTF">2015-06-05T18:19:00Z</dcterms:created>
  <dcterms:modified xsi:type="dcterms:W3CDTF">2021-07-18T08:07:12Z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436A76BEE6BF4F20BD004259660F7E15</vt:lpwstr>
  </property>
  <property fmtid="{D5CDD505-2E9C-101B-9397-08002B2CF9AE}" pid="3" name="KSOProductBuildVer">
    <vt:lpwstr>2052-11.1.0.10640</vt:lpwstr>
  </property>
</Properties>
</file>