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8 实战案例（二）\"/>
    </mc:Choice>
  </mc:AlternateContent>
  <xr:revisionPtr revIDLastSave="0" documentId="13_ncr:1_{0B759BC7-3EF4-4A46-9B42-F93177D574D8}" xr6:coauthVersionLast="47" xr6:coauthVersionMax="47" xr10:uidLastSave="{00000000-0000-0000-0000-000000000000}"/>
  <bookViews>
    <workbookView xWindow="-108" yWindow="-108" windowWidth="23256" windowHeight="12576" tabRatio="763" activeTab="2" xr2:uid="{00000000-000D-0000-FFFF-FFFF00000000}"/>
  </bookViews>
  <sheets>
    <sheet name="方式1，第一步" sheetId="3" r:id="rId1"/>
    <sheet name="转化-方式1" sheetId="5" r:id="rId2"/>
    <sheet name="方式2" sheetId="15" r:id="rId3"/>
    <sheet name="二维变一维方式2" sheetId="14" r:id="rId4"/>
    <sheet name="转回去4" sheetId="13" r:id="rId5"/>
    <sheet name="转回去3" sheetId="12" r:id="rId6"/>
    <sheet name="转回去2" sheetId="7" r:id="rId7"/>
    <sheet name="转回去1" sheetId="6" r:id="rId8"/>
    <sheet name="转化后结果" sheetId="4" r:id="rId9"/>
  </sheets>
  <definedNames>
    <definedName name="_xlnm._FilterDatabase" localSheetId="0" hidden="1">'方式1，第一步'!$C$1:$E$152</definedName>
    <definedName name="ExternalData_1" localSheetId="3" hidden="1">二维变一维方式2!$A$1:$C$152</definedName>
  </definedNames>
  <calcPr calcId="191029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E4" i="15" l="1"/>
  <c r="E3" i="15" s="1"/>
  <c r="E5" i="15"/>
  <c r="E6" i="15"/>
  <c r="E7" i="15"/>
  <c r="E10" i="15"/>
  <c r="E9" i="15" s="1"/>
  <c r="E8" i="15" s="1"/>
  <c r="E15" i="15"/>
  <c r="E14" i="15" s="1"/>
  <c r="E13" i="15" s="1"/>
  <c r="E12" i="15" s="1"/>
  <c r="E11" i="15" s="1"/>
  <c r="E2" i="15" s="1"/>
  <c r="E16" i="15"/>
  <c r="E17" i="15"/>
  <c r="E18" i="15"/>
  <c r="E19" i="15"/>
  <c r="E20" i="15"/>
  <c r="E21" i="15"/>
  <c r="E26" i="15"/>
  <c r="E25" i="15" s="1"/>
  <c r="E24" i="15" s="1"/>
  <c r="E28" i="15"/>
  <c r="E27" i="15" s="1"/>
  <c r="E23" i="15" s="1"/>
  <c r="E22" i="15" s="1"/>
  <c r="E30" i="15"/>
  <c r="E29" i="15" s="1"/>
  <c r="E38" i="15"/>
  <c r="E37" i="15" s="1"/>
  <c r="E36" i="15" s="1"/>
  <c r="E40" i="15"/>
  <c r="E39" i="15" s="1"/>
  <c r="E44" i="15"/>
  <c r="E43" i="15" s="1"/>
  <c r="E42" i="15" s="1"/>
  <c r="E41" i="15" s="1"/>
  <c r="E35" i="15" s="1"/>
  <c r="E34" i="15" s="1"/>
  <c r="E33" i="15" s="1"/>
  <c r="E32" i="15" s="1"/>
  <c r="E31" i="15" s="1"/>
  <c r="E46" i="15"/>
  <c r="E45" i="15" s="1"/>
  <c r="E47" i="15"/>
  <c r="E48" i="15"/>
  <c r="E49" i="15"/>
  <c r="E50" i="15"/>
  <c r="E56" i="15"/>
  <c r="E55" i="15" s="1"/>
  <c r="E57" i="15"/>
  <c r="E61" i="15"/>
  <c r="E62" i="15"/>
  <c r="E54" i="15" s="1"/>
  <c r="E53" i="15" s="1"/>
  <c r="E52" i="15" s="1"/>
  <c r="E51" i="15" s="1"/>
  <c r="E68" i="15"/>
  <c r="E67" i="15" s="1"/>
  <c r="E66" i="15" s="1"/>
  <c r="E65" i="15" s="1"/>
  <c r="E64" i="15" s="1"/>
  <c r="E63" i="15" s="1"/>
  <c r="E60" i="15" s="1"/>
  <c r="E59" i="15" s="1"/>
  <c r="E58" i="15" s="1"/>
  <c r="E69" i="15"/>
  <c r="E70" i="15"/>
  <c r="E71" i="15"/>
  <c r="E72" i="15"/>
  <c r="E78" i="15"/>
  <c r="E77" i="15" s="1"/>
  <c r="E76" i="15" s="1"/>
  <c r="E79" i="15"/>
  <c r="E80" i="15"/>
  <c r="E81" i="15"/>
  <c r="E82" i="15"/>
  <c r="E84" i="15"/>
  <c r="E83" i="15" s="1"/>
  <c r="E75" i="15" s="1"/>
  <c r="E74" i="15" s="1"/>
  <c r="E73" i="15" s="1"/>
  <c r="E90" i="15"/>
  <c r="E89" i="15" s="1"/>
  <c r="E88" i="15" s="1"/>
  <c r="E87" i="15" s="1"/>
  <c r="E86" i="15" s="1"/>
  <c r="E85" i="15" s="1"/>
  <c r="E91" i="15"/>
  <c r="E92" i="15"/>
  <c r="E100" i="15"/>
  <c r="E99" i="15" s="1"/>
  <c r="E101" i="15"/>
  <c r="E102" i="15"/>
  <c r="E104" i="15"/>
  <c r="E103" i="15" s="1"/>
  <c r="E98" i="15" s="1"/>
  <c r="E97" i="15" s="1"/>
  <c r="E96" i="15" s="1"/>
  <c r="E95" i="15" s="1"/>
  <c r="E94" i="15" s="1"/>
  <c r="E93" i="15" s="1"/>
  <c r="E105" i="15"/>
  <c r="E110" i="15"/>
  <c r="E109" i="15" s="1"/>
  <c r="E108" i="15" s="1"/>
  <c r="E111" i="15"/>
  <c r="E114" i="15"/>
  <c r="E113" i="15" s="1"/>
  <c r="E112" i="15" s="1"/>
  <c r="E115" i="15"/>
  <c r="E116" i="15"/>
  <c r="E117" i="15"/>
  <c r="E122" i="15"/>
  <c r="E121" i="15" s="1"/>
  <c r="E107" i="15" s="1"/>
  <c r="E106" i="15" s="1"/>
  <c r="E126" i="15"/>
  <c r="E125" i="15" s="1"/>
  <c r="E124" i="15" s="1"/>
  <c r="E123" i="15" s="1"/>
  <c r="E120" i="15" s="1"/>
  <c r="E119" i="15" s="1"/>
  <c r="E118" i="15" s="1"/>
  <c r="E128" i="15"/>
  <c r="E129" i="15"/>
  <c r="E130" i="15"/>
  <c r="E131" i="15"/>
  <c r="E134" i="15"/>
  <c r="E133" i="15" s="1"/>
  <c r="E132" i="15" s="1"/>
  <c r="E136" i="15"/>
  <c r="E135" i="15" s="1"/>
  <c r="E127" i="15" s="1"/>
  <c r="E137" i="15"/>
  <c r="E138" i="15"/>
  <c r="E142" i="15"/>
  <c r="E141" i="15" s="1"/>
  <c r="E140" i="15" s="1"/>
  <c r="E139" i="15" s="1"/>
  <c r="E143" i="15"/>
  <c r="E144" i="15"/>
  <c r="E145" i="15"/>
  <c r="E149" i="15"/>
  <c r="E152" i="15"/>
  <c r="E151" i="15" s="1"/>
  <c r="E150" i="15" s="1"/>
  <c r="E148" i="15" s="1"/>
  <c r="E147" i="15" s="1"/>
  <c r="E146" i="15" s="1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C2" i="5"/>
  <c r="D2" i="5"/>
  <c r="E2" i="5"/>
  <c r="F2" i="5"/>
  <c r="G2" i="5"/>
  <c r="H2" i="5"/>
  <c r="I2" i="5"/>
  <c r="J2" i="5"/>
  <c r="B2" i="5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2" i="3"/>
  <c r="J3" i="3"/>
  <c r="K3" i="3"/>
  <c r="L3" i="3"/>
  <c r="M3" i="3"/>
  <c r="N3" i="3"/>
  <c r="O3" i="3"/>
  <c r="P3" i="3"/>
  <c r="Q3" i="3"/>
  <c r="R3" i="3"/>
  <c r="S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N7" i="3"/>
  <c r="O7" i="3"/>
  <c r="P7" i="3"/>
  <c r="Q7" i="3"/>
  <c r="R7" i="3"/>
  <c r="S7" i="3"/>
  <c r="J8" i="3"/>
  <c r="K8" i="3"/>
  <c r="L8" i="3"/>
  <c r="M8" i="3"/>
  <c r="N8" i="3"/>
  <c r="O8" i="3"/>
  <c r="P8" i="3"/>
  <c r="Q8" i="3"/>
  <c r="R8" i="3"/>
  <c r="S8" i="3"/>
  <c r="J9" i="3"/>
  <c r="K9" i="3"/>
  <c r="L9" i="3"/>
  <c r="M9" i="3"/>
  <c r="N9" i="3"/>
  <c r="O9" i="3"/>
  <c r="P9" i="3"/>
  <c r="Q9" i="3"/>
  <c r="R9" i="3"/>
  <c r="S9" i="3"/>
  <c r="J10" i="3"/>
  <c r="K10" i="3"/>
  <c r="L10" i="3"/>
  <c r="M10" i="3"/>
  <c r="N10" i="3"/>
  <c r="O10" i="3"/>
  <c r="P10" i="3"/>
  <c r="Q10" i="3"/>
  <c r="R10" i="3"/>
  <c r="S10" i="3"/>
  <c r="J11" i="3"/>
  <c r="K11" i="3"/>
  <c r="L11" i="3"/>
  <c r="M11" i="3"/>
  <c r="N11" i="3"/>
  <c r="O11" i="3"/>
  <c r="P11" i="3"/>
  <c r="Q11" i="3"/>
  <c r="R11" i="3"/>
  <c r="S11" i="3"/>
  <c r="J12" i="3"/>
  <c r="K12" i="3"/>
  <c r="L12" i="3"/>
  <c r="M12" i="3"/>
  <c r="N12" i="3"/>
  <c r="O12" i="3"/>
  <c r="P12" i="3"/>
  <c r="Q12" i="3"/>
  <c r="R12" i="3"/>
  <c r="S12" i="3"/>
  <c r="J13" i="3"/>
  <c r="K13" i="3"/>
  <c r="L13" i="3"/>
  <c r="M13" i="3"/>
  <c r="N13" i="3"/>
  <c r="O13" i="3"/>
  <c r="P13" i="3"/>
  <c r="Q13" i="3"/>
  <c r="R13" i="3"/>
  <c r="S13" i="3"/>
  <c r="J14" i="3"/>
  <c r="K14" i="3"/>
  <c r="L14" i="3"/>
  <c r="M14" i="3"/>
  <c r="N14" i="3"/>
  <c r="O14" i="3"/>
  <c r="P14" i="3"/>
  <c r="Q14" i="3"/>
  <c r="R14" i="3"/>
  <c r="S14" i="3"/>
  <c r="J15" i="3"/>
  <c r="K15" i="3"/>
  <c r="L15" i="3"/>
  <c r="M15" i="3"/>
  <c r="N15" i="3"/>
  <c r="O15" i="3"/>
  <c r="P15" i="3"/>
  <c r="Q15" i="3"/>
  <c r="R15" i="3"/>
  <c r="S15" i="3"/>
  <c r="J16" i="3"/>
  <c r="K16" i="3"/>
  <c r="L16" i="3"/>
  <c r="M16" i="3"/>
  <c r="N16" i="3"/>
  <c r="O16" i="3"/>
  <c r="P16" i="3"/>
  <c r="Q16" i="3"/>
  <c r="R16" i="3"/>
  <c r="S16" i="3"/>
  <c r="J17" i="3"/>
  <c r="K17" i="3"/>
  <c r="L17" i="3"/>
  <c r="M17" i="3"/>
  <c r="N17" i="3"/>
  <c r="O17" i="3"/>
  <c r="P17" i="3"/>
  <c r="Q17" i="3"/>
  <c r="R17" i="3"/>
  <c r="S17" i="3"/>
  <c r="J18" i="3"/>
  <c r="K18" i="3"/>
  <c r="L18" i="3"/>
  <c r="M18" i="3"/>
  <c r="N18" i="3"/>
  <c r="O18" i="3"/>
  <c r="P18" i="3"/>
  <c r="Q18" i="3"/>
  <c r="R18" i="3"/>
  <c r="S18" i="3"/>
  <c r="J19" i="3"/>
  <c r="K19" i="3"/>
  <c r="L19" i="3"/>
  <c r="M19" i="3"/>
  <c r="N19" i="3"/>
  <c r="O19" i="3"/>
  <c r="P19" i="3"/>
  <c r="Q19" i="3"/>
  <c r="R19" i="3"/>
  <c r="S19" i="3"/>
  <c r="J20" i="3"/>
  <c r="K20" i="3"/>
  <c r="L20" i="3"/>
  <c r="M20" i="3"/>
  <c r="N20" i="3"/>
  <c r="O20" i="3"/>
  <c r="P20" i="3"/>
  <c r="Q20" i="3"/>
  <c r="R20" i="3"/>
  <c r="S20" i="3"/>
  <c r="J21" i="3"/>
  <c r="K21" i="3"/>
  <c r="L21" i="3"/>
  <c r="M21" i="3"/>
  <c r="N21" i="3"/>
  <c r="O21" i="3"/>
  <c r="P21" i="3"/>
  <c r="Q21" i="3"/>
  <c r="R21" i="3"/>
  <c r="S21" i="3"/>
  <c r="J22" i="3"/>
  <c r="K22" i="3"/>
  <c r="L22" i="3"/>
  <c r="M22" i="3"/>
  <c r="N22" i="3"/>
  <c r="O22" i="3"/>
  <c r="P22" i="3"/>
  <c r="Q22" i="3"/>
  <c r="R22" i="3"/>
  <c r="S22" i="3"/>
  <c r="J23" i="3"/>
  <c r="K23" i="3"/>
  <c r="L23" i="3"/>
  <c r="M23" i="3"/>
  <c r="N23" i="3"/>
  <c r="O23" i="3"/>
  <c r="P23" i="3"/>
  <c r="Q23" i="3"/>
  <c r="R23" i="3"/>
  <c r="S23" i="3"/>
  <c r="J24" i="3"/>
  <c r="K24" i="3"/>
  <c r="L24" i="3"/>
  <c r="M24" i="3"/>
  <c r="N24" i="3"/>
  <c r="O24" i="3"/>
  <c r="P24" i="3"/>
  <c r="Q24" i="3"/>
  <c r="R24" i="3"/>
  <c r="S24" i="3"/>
  <c r="J25" i="3"/>
  <c r="K25" i="3"/>
  <c r="L25" i="3"/>
  <c r="M25" i="3"/>
  <c r="N25" i="3"/>
  <c r="O25" i="3"/>
  <c r="P25" i="3"/>
  <c r="Q25" i="3"/>
  <c r="R25" i="3"/>
  <c r="S25" i="3"/>
  <c r="J26" i="3"/>
  <c r="K26" i="3"/>
  <c r="L26" i="3"/>
  <c r="M26" i="3"/>
  <c r="N26" i="3"/>
  <c r="O26" i="3"/>
  <c r="P26" i="3"/>
  <c r="Q26" i="3"/>
  <c r="R26" i="3"/>
  <c r="S26" i="3"/>
  <c r="J27" i="3"/>
  <c r="K27" i="3"/>
  <c r="L27" i="3"/>
  <c r="M27" i="3"/>
  <c r="N27" i="3"/>
  <c r="O27" i="3"/>
  <c r="P27" i="3"/>
  <c r="Q27" i="3"/>
  <c r="R27" i="3"/>
  <c r="S27" i="3"/>
  <c r="J28" i="3"/>
  <c r="K28" i="3"/>
  <c r="L28" i="3"/>
  <c r="M28" i="3"/>
  <c r="N28" i="3"/>
  <c r="O28" i="3"/>
  <c r="P28" i="3"/>
  <c r="Q28" i="3"/>
  <c r="R28" i="3"/>
  <c r="S28" i="3"/>
  <c r="J29" i="3"/>
  <c r="K29" i="3"/>
  <c r="L29" i="3"/>
  <c r="M29" i="3"/>
  <c r="N29" i="3"/>
  <c r="O29" i="3"/>
  <c r="P29" i="3"/>
  <c r="Q29" i="3"/>
  <c r="R29" i="3"/>
  <c r="S29" i="3"/>
  <c r="J30" i="3"/>
  <c r="K30" i="3"/>
  <c r="L30" i="3"/>
  <c r="M30" i="3"/>
  <c r="N30" i="3"/>
  <c r="O30" i="3"/>
  <c r="P30" i="3"/>
  <c r="Q30" i="3"/>
  <c r="R30" i="3"/>
  <c r="S30" i="3"/>
  <c r="J31" i="3"/>
  <c r="K31" i="3"/>
  <c r="L31" i="3"/>
  <c r="M31" i="3"/>
  <c r="N31" i="3"/>
  <c r="O31" i="3"/>
  <c r="P31" i="3"/>
  <c r="Q31" i="3"/>
  <c r="R31" i="3"/>
  <c r="S31" i="3"/>
  <c r="J32" i="3"/>
  <c r="K32" i="3"/>
  <c r="L32" i="3"/>
  <c r="M32" i="3"/>
  <c r="N32" i="3"/>
  <c r="O32" i="3"/>
  <c r="P32" i="3"/>
  <c r="Q32" i="3"/>
  <c r="R32" i="3"/>
  <c r="S32" i="3"/>
  <c r="J33" i="3"/>
  <c r="K33" i="3"/>
  <c r="L33" i="3"/>
  <c r="M33" i="3"/>
  <c r="N33" i="3"/>
  <c r="O33" i="3"/>
  <c r="P33" i="3"/>
  <c r="Q33" i="3"/>
  <c r="R33" i="3"/>
  <c r="S33" i="3"/>
  <c r="J34" i="3"/>
  <c r="K34" i="3"/>
  <c r="L34" i="3"/>
  <c r="M34" i="3"/>
  <c r="N34" i="3"/>
  <c r="O34" i="3"/>
  <c r="P34" i="3"/>
  <c r="Q34" i="3"/>
  <c r="R34" i="3"/>
  <c r="S34" i="3"/>
  <c r="J35" i="3"/>
  <c r="K35" i="3"/>
  <c r="L35" i="3"/>
  <c r="M35" i="3"/>
  <c r="N35" i="3"/>
  <c r="O35" i="3"/>
  <c r="P35" i="3"/>
  <c r="Q35" i="3"/>
  <c r="R35" i="3"/>
  <c r="S35" i="3"/>
  <c r="J36" i="3"/>
  <c r="K36" i="3"/>
  <c r="L36" i="3"/>
  <c r="M36" i="3"/>
  <c r="N36" i="3"/>
  <c r="O36" i="3"/>
  <c r="P36" i="3"/>
  <c r="Q36" i="3"/>
  <c r="R36" i="3"/>
  <c r="S36" i="3"/>
  <c r="J37" i="3"/>
  <c r="K37" i="3"/>
  <c r="L37" i="3"/>
  <c r="M37" i="3"/>
  <c r="N37" i="3"/>
  <c r="O37" i="3"/>
  <c r="P37" i="3"/>
  <c r="Q37" i="3"/>
  <c r="R37" i="3"/>
  <c r="S37" i="3"/>
  <c r="J38" i="3"/>
  <c r="K38" i="3"/>
  <c r="L38" i="3"/>
  <c r="M38" i="3"/>
  <c r="N38" i="3"/>
  <c r="O38" i="3"/>
  <c r="P38" i="3"/>
  <c r="Q38" i="3"/>
  <c r="R38" i="3"/>
  <c r="S38" i="3"/>
  <c r="J39" i="3"/>
  <c r="K39" i="3"/>
  <c r="L39" i="3"/>
  <c r="M39" i="3"/>
  <c r="N39" i="3"/>
  <c r="O39" i="3"/>
  <c r="P39" i="3"/>
  <c r="Q39" i="3"/>
  <c r="R39" i="3"/>
  <c r="S39" i="3"/>
  <c r="J40" i="3"/>
  <c r="K40" i="3"/>
  <c r="L40" i="3"/>
  <c r="M40" i="3"/>
  <c r="N40" i="3"/>
  <c r="O40" i="3"/>
  <c r="P40" i="3"/>
  <c r="Q40" i="3"/>
  <c r="R40" i="3"/>
  <c r="S40" i="3"/>
  <c r="J41" i="3"/>
  <c r="K41" i="3"/>
  <c r="L41" i="3"/>
  <c r="M41" i="3"/>
  <c r="N41" i="3"/>
  <c r="O41" i="3"/>
  <c r="P41" i="3"/>
  <c r="Q41" i="3"/>
  <c r="R41" i="3"/>
  <c r="S41" i="3"/>
  <c r="J42" i="3"/>
  <c r="K42" i="3"/>
  <c r="L42" i="3"/>
  <c r="M42" i="3"/>
  <c r="N42" i="3"/>
  <c r="O42" i="3"/>
  <c r="P42" i="3"/>
  <c r="Q42" i="3"/>
  <c r="R42" i="3"/>
  <c r="S42" i="3"/>
  <c r="J43" i="3"/>
  <c r="K43" i="3"/>
  <c r="L43" i="3"/>
  <c r="M43" i="3"/>
  <c r="N43" i="3"/>
  <c r="O43" i="3"/>
  <c r="P43" i="3"/>
  <c r="Q43" i="3"/>
  <c r="R43" i="3"/>
  <c r="S43" i="3"/>
  <c r="J44" i="3"/>
  <c r="K44" i="3"/>
  <c r="L44" i="3"/>
  <c r="M44" i="3"/>
  <c r="N44" i="3"/>
  <c r="O44" i="3"/>
  <c r="P44" i="3"/>
  <c r="Q44" i="3"/>
  <c r="R44" i="3"/>
  <c r="S44" i="3"/>
  <c r="J45" i="3"/>
  <c r="K45" i="3"/>
  <c r="L45" i="3"/>
  <c r="M45" i="3"/>
  <c r="N45" i="3"/>
  <c r="O45" i="3"/>
  <c r="P45" i="3"/>
  <c r="Q45" i="3"/>
  <c r="R45" i="3"/>
  <c r="S45" i="3"/>
  <c r="J46" i="3"/>
  <c r="K46" i="3"/>
  <c r="L46" i="3"/>
  <c r="M46" i="3"/>
  <c r="N46" i="3"/>
  <c r="O46" i="3"/>
  <c r="P46" i="3"/>
  <c r="Q46" i="3"/>
  <c r="R46" i="3"/>
  <c r="S46" i="3"/>
  <c r="J47" i="3"/>
  <c r="K47" i="3"/>
  <c r="L47" i="3"/>
  <c r="M47" i="3"/>
  <c r="N47" i="3"/>
  <c r="O47" i="3"/>
  <c r="P47" i="3"/>
  <c r="Q47" i="3"/>
  <c r="R47" i="3"/>
  <c r="S47" i="3"/>
  <c r="J48" i="3"/>
  <c r="K48" i="3"/>
  <c r="L48" i="3"/>
  <c r="M48" i="3"/>
  <c r="N48" i="3"/>
  <c r="O48" i="3"/>
  <c r="P48" i="3"/>
  <c r="Q48" i="3"/>
  <c r="R48" i="3"/>
  <c r="S48" i="3"/>
  <c r="J49" i="3"/>
  <c r="K49" i="3"/>
  <c r="L49" i="3"/>
  <c r="M49" i="3"/>
  <c r="N49" i="3"/>
  <c r="O49" i="3"/>
  <c r="P49" i="3"/>
  <c r="Q49" i="3"/>
  <c r="R49" i="3"/>
  <c r="S49" i="3"/>
  <c r="J50" i="3"/>
  <c r="K50" i="3"/>
  <c r="L50" i="3"/>
  <c r="M50" i="3"/>
  <c r="N50" i="3"/>
  <c r="O50" i="3"/>
  <c r="P50" i="3"/>
  <c r="Q50" i="3"/>
  <c r="R50" i="3"/>
  <c r="S50" i="3"/>
  <c r="J51" i="3"/>
  <c r="K51" i="3"/>
  <c r="L51" i="3"/>
  <c r="M51" i="3"/>
  <c r="N51" i="3"/>
  <c r="O51" i="3"/>
  <c r="P51" i="3"/>
  <c r="Q51" i="3"/>
  <c r="R51" i="3"/>
  <c r="S51" i="3"/>
  <c r="J52" i="3"/>
  <c r="K52" i="3"/>
  <c r="L52" i="3"/>
  <c r="M52" i="3"/>
  <c r="N52" i="3"/>
  <c r="O52" i="3"/>
  <c r="P52" i="3"/>
  <c r="Q52" i="3"/>
  <c r="R52" i="3"/>
  <c r="S52" i="3"/>
  <c r="J53" i="3"/>
  <c r="K53" i="3"/>
  <c r="L53" i="3"/>
  <c r="M53" i="3"/>
  <c r="N53" i="3"/>
  <c r="O53" i="3"/>
  <c r="P53" i="3"/>
  <c r="Q53" i="3"/>
  <c r="R53" i="3"/>
  <c r="S53" i="3"/>
  <c r="J54" i="3"/>
  <c r="K54" i="3"/>
  <c r="L54" i="3"/>
  <c r="M54" i="3"/>
  <c r="N54" i="3"/>
  <c r="O54" i="3"/>
  <c r="P54" i="3"/>
  <c r="Q54" i="3"/>
  <c r="R54" i="3"/>
  <c r="S54" i="3"/>
  <c r="J55" i="3"/>
  <c r="K55" i="3"/>
  <c r="L55" i="3"/>
  <c r="M55" i="3"/>
  <c r="N55" i="3"/>
  <c r="O55" i="3"/>
  <c r="P55" i="3"/>
  <c r="Q55" i="3"/>
  <c r="R55" i="3"/>
  <c r="S55" i="3"/>
  <c r="J56" i="3"/>
  <c r="K56" i="3"/>
  <c r="L56" i="3"/>
  <c r="M56" i="3"/>
  <c r="N56" i="3"/>
  <c r="O56" i="3"/>
  <c r="P56" i="3"/>
  <c r="Q56" i="3"/>
  <c r="R56" i="3"/>
  <c r="S56" i="3"/>
  <c r="J57" i="3"/>
  <c r="K57" i="3"/>
  <c r="L57" i="3"/>
  <c r="M57" i="3"/>
  <c r="N57" i="3"/>
  <c r="O57" i="3"/>
  <c r="P57" i="3"/>
  <c r="Q57" i="3"/>
  <c r="R57" i="3"/>
  <c r="S57" i="3"/>
  <c r="J58" i="3"/>
  <c r="K58" i="3"/>
  <c r="L58" i="3"/>
  <c r="M58" i="3"/>
  <c r="N58" i="3"/>
  <c r="O58" i="3"/>
  <c r="P58" i="3"/>
  <c r="Q58" i="3"/>
  <c r="R58" i="3"/>
  <c r="S58" i="3"/>
  <c r="J59" i="3"/>
  <c r="K59" i="3"/>
  <c r="L59" i="3"/>
  <c r="M59" i="3"/>
  <c r="N59" i="3"/>
  <c r="O59" i="3"/>
  <c r="P59" i="3"/>
  <c r="Q59" i="3"/>
  <c r="R59" i="3"/>
  <c r="S59" i="3"/>
  <c r="J60" i="3"/>
  <c r="K60" i="3"/>
  <c r="L60" i="3"/>
  <c r="M60" i="3"/>
  <c r="N60" i="3"/>
  <c r="O60" i="3"/>
  <c r="P60" i="3"/>
  <c r="Q60" i="3"/>
  <c r="R60" i="3"/>
  <c r="S60" i="3"/>
  <c r="J61" i="3"/>
  <c r="K61" i="3"/>
  <c r="L61" i="3"/>
  <c r="M61" i="3"/>
  <c r="N61" i="3"/>
  <c r="O61" i="3"/>
  <c r="P61" i="3"/>
  <c r="Q61" i="3"/>
  <c r="R61" i="3"/>
  <c r="S61" i="3"/>
  <c r="J62" i="3"/>
  <c r="K62" i="3"/>
  <c r="L62" i="3"/>
  <c r="M62" i="3"/>
  <c r="N62" i="3"/>
  <c r="O62" i="3"/>
  <c r="P62" i="3"/>
  <c r="Q62" i="3"/>
  <c r="R62" i="3"/>
  <c r="S62" i="3"/>
  <c r="J63" i="3"/>
  <c r="K63" i="3"/>
  <c r="L63" i="3"/>
  <c r="M63" i="3"/>
  <c r="N63" i="3"/>
  <c r="O63" i="3"/>
  <c r="P63" i="3"/>
  <c r="Q63" i="3"/>
  <c r="R63" i="3"/>
  <c r="S63" i="3"/>
  <c r="J64" i="3"/>
  <c r="K64" i="3"/>
  <c r="L64" i="3"/>
  <c r="M64" i="3"/>
  <c r="N64" i="3"/>
  <c r="O64" i="3"/>
  <c r="P64" i="3"/>
  <c r="Q64" i="3"/>
  <c r="R64" i="3"/>
  <c r="S64" i="3"/>
  <c r="J65" i="3"/>
  <c r="K65" i="3"/>
  <c r="L65" i="3"/>
  <c r="M65" i="3"/>
  <c r="N65" i="3"/>
  <c r="O65" i="3"/>
  <c r="P65" i="3"/>
  <c r="Q65" i="3"/>
  <c r="R65" i="3"/>
  <c r="S65" i="3"/>
  <c r="J66" i="3"/>
  <c r="K66" i="3"/>
  <c r="L66" i="3"/>
  <c r="M66" i="3"/>
  <c r="N66" i="3"/>
  <c r="O66" i="3"/>
  <c r="P66" i="3"/>
  <c r="Q66" i="3"/>
  <c r="R66" i="3"/>
  <c r="S66" i="3"/>
  <c r="J67" i="3"/>
  <c r="K67" i="3"/>
  <c r="L67" i="3"/>
  <c r="M67" i="3"/>
  <c r="N67" i="3"/>
  <c r="O67" i="3"/>
  <c r="P67" i="3"/>
  <c r="Q67" i="3"/>
  <c r="R67" i="3"/>
  <c r="S67" i="3"/>
  <c r="J68" i="3"/>
  <c r="K68" i="3"/>
  <c r="L68" i="3"/>
  <c r="M68" i="3"/>
  <c r="N68" i="3"/>
  <c r="O68" i="3"/>
  <c r="P68" i="3"/>
  <c r="Q68" i="3"/>
  <c r="R68" i="3"/>
  <c r="S68" i="3"/>
  <c r="J69" i="3"/>
  <c r="K69" i="3"/>
  <c r="L69" i="3"/>
  <c r="M69" i="3"/>
  <c r="N69" i="3"/>
  <c r="O69" i="3"/>
  <c r="P69" i="3"/>
  <c r="Q69" i="3"/>
  <c r="R69" i="3"/>
  <c r="S69" i="3"/>
  <c r="J70" i="3"/>
  <c r="K70" i="3"/>
  <c r="L70" i="3"/>
  <c r="M70" i="3"/>
  <c r="N70" i="3"/>
  <c r="O70" i="3"/>
  <c r="P70" i="3"/>
  <c r="Q70" i="3"/>
  <c r="R70" i="3"/>
  <c r="S70" i="3"/>
  <c r="J71" i="3"/>
  <c r="K71" i="3"/>
  <c r="L71" i="3"/>
  <c r="M71" i="3"/>
  <c r="N71" i="3"/>
  <c r="O71" i="3"/>
  <c r="P71" i="3"/>
  <c r="Q71" i="3"/>
  <c r="R71" i="3"/>
  <c r="S71" i="3"/>
  <c r="J72" i="3"/>
  <c r="K72" i="3"/>
  <c r="L72" i="3"/>
  <c r="M72" i="3"/>
  <c r="N72" i="3"/>
  <c r="O72" i="3"/>
  <c r="P72" i="3"/>
  <c r="Q72" i="3"/>
  <c r="R72" i="3"/>
  <c r="S72" i="3"/>
  <c r="J73" i="3"/>
  <c r="K73" i="3"/>
  <c r="L73" i="3"/>
  <c r="M73" i="3"/>
  <c r="N73" i="3"/>
  <c r="O73" i="3"/>
  <c r="P73" i="3"/>
  <c r="Q73" i="3"/>
  <c r="R73" i="3"/>
  <c r="S73" i="3"/>
  <c r="J74" i="3"/>
  <c r="K74" i="3"/>
  <c r="L74" i="3"/>
  <c r="M74" i="3"/>
  <c r="N74" i="3"/>
  <c r="O74" i="3"/>
  <c r="P74" i="3"/>
  <c r="Q74" i="3"/>
  <c r="R74" i="3"/>
  <c r="S74" i="3"/>
  <c r="J75" i="3"/>
  <c r="K75" i="3"/>
  <c r="L75" i="3"/>
  <c r="M75" i="3"/>
  <c r="N75" i="3"/>
  <c r="O75" i="3"/>
  <c r="P75" i="3"/>
  <c r="Q75" i="3"/>
  <c r="R75" i="3"/>
  <c r="S75" i="3"/>
  <c r="J76" i="3"/>
  <c r="K76" i="3"/>
  <c r="L76" i="3"/>
  <c r="M76" i="3"/>
  <c r="N76" i="3"/>
  <c r="O76" i="3"/>
  <c r="P76" i="3"/>
  <c r="Q76" i="3"/>
  <c r="R76" i="3"/>
  <c r="S76" i="3"/>
  <c r="J77" i="3"/>
  <c r="K77" i="3"/>
  <c r="L77" i="3"/>
  <c r="M77" i="3"/>
  <c r="N77" i="3"/>
  <c r="O77" i="3"/>
  <c r="P77" i="3"/>
  <c r="Q77" i="3"/>
  <c r="R77" i="3"/>
  <c r="S77" i="3"/>
  <c r="J78" i="3"/>
  <c r="K78" i="3"/>
  <c r="L78" i="3"/>
  <c r="M78" i="3"/>
  <c r="N78" i="3"/>
  <c r="O78" i="3"/>
  <c r="P78" i="3"/>
  <c r="Q78" i="3"/>
  <c r="R78" i="3"/>
  <c r="S78" i="3"/>
  <c r="J79" i="3"/>
  <c r="K79" i="3"/>
  <c r="L79" i="3"/>
  <c r="M79" i="3"/>
  <c r="N79" i="3"/>
  <c r="O79" i="3"/>
  <c r="P79" i="3"/>
  <c r="Q79" i="3"/>
  <c r="R79" i="3"/>
  <c r="S79" i="3"/>
  <c r="J80" i="3"/>
  <c r="K80" i="3"/>
  <c r="L80" i="3"/>
  <c r="M80" i="3"/>
  <c r="N80" i="3"/>
  <c r="O80" i="3"/>
  <c r="P80" i="3"/>
  <c r="Q80" i="3"/>
  <c r="R80" i="3"/>
  <c r="S80" i="3"/>
  <c r="J81" i="3"/>
  <c r="K81" i="3"/>
  <c r="L81" i="3"/>
  <c r="M81" i="3"/>
  <c r="N81" i="3"/>
  <c r="O81" i="3"/>
  <c r="P81" i="3"/>
  <c r="Q81" i="3"/>
  <c r="R81" i="3"/>
  <c r="S81" i="3"/>
  <c r="J82" i="3"/>
  <c r="K82" i="3"/>
  <c r="L82" i="3"/>
  <c r="M82" i="3"/>
  <c r="N82" i="3"/>
  <c r="O82" i="3"/>
  <c r="P82" i="3"/>
  <c r="Q82" i="3"/>
  <c r="R82" i="3"/>
  <c r="S82" i="3"/>
  <c r="J83" i="3"/>
  <c r="K83" i="3"/>
  <c r="L83" i="3"/>
  <c r="M83" i="3"/>
  <c r="N83" i="3"/>
  <c r="O83" i="3"/>
  <c r="P83" i="3"/>
  <c r="Q83" i="3"/>
  <c r="R83" i="3"/>
  <c r="S83" i="3"/>
  <c r="J84" i="3"/>
  <c r="K84" i="3"/>
  <c r="L84" i="3"/>
  <c r="M84" i="3"/>
  <c r="N84" i="3"/>
  <c r="O84" i="3"/>
  <c r="P84" i="3"/>
  <c r="Q84" i="3"/>
  <c r="R84" i="3"/>
  <c r="S84" i="3"/>
  <c r="J85" i="3"/>
  <c r="K85" i="3"/>
  <c r="L85" i="3"/>
  <c r="M85" i="3"/>
  <c r="N85" i="3"/>
  <c r="O85" i="3"/>
  <c r="P85" i="3"/>
  <c r="Q85" i="3"/>
  <c r="R85" i="3"/>
  <c r="S85" i="3"/>
  <c r="J86" i="3"/>
  <c r="K86" i="3"/>
  <c r="L86" i="3"/>
  <c r="M86" i="3"/>
  <c r="N86" i="3"/>
  <c r="O86" i="3"/>
  <c r="P86" i="3"/>
  <c r="Q86" i="3"/>
  <c r="R86" i="3"/>
  <c r="S86" i="3"/>
  <c r="J87" i="3"/>
  <c r="K87" i="3"/>
  <c r="L87" i="3"/>
  <c r="M87" i="3"/>
  <c r="N87" i="3"/>
  <c r="O87" i="3"/>
  <c r="P87" i="3"/>
  <c r="Q87" i="3"/>
  <c r="R87" i="3"/>
  <c r="S87" i="3"/>
  <c r="J88" i="3"/>
  <c r="K88" i="3"/>
  <c r="L88" i="3"/>
  <c r="M88" i="3"/>
  <c r="N88" i="3"/>
  <c r="O88" i="3"/>
  <c r="P88" i="3"/>
  <c r="Q88" i="3"/>
  <c r="R88" i="3"/>
  <c r="S88" i="3"/>
  <c r="J89" i="3"/>
  <c r="K89" i="3"/>
  <c r="L89" i="3"/>
  <c r="M89" i="3"/>
  <c r="N89" i="3"/>
  <c r="O89" i="3"/>
  <c r="P89" i="3"/>
  <c r="Q89" i="3"/>
  <c r="R89" i="3"/>
  <c r="S89" i="3"/>
  <c r="J90" i="3"/>
  <c r="K90" i="3"/>
  <c r="L90" i="3"/>
  <c r="M90" i="3"/>
  <c r="N90" i="3"/>
  <c r="O90" i="3"/>
  <c r="P90" i="3"/>
  <c r="Q90" i="3"/>
  <c r="R90" i="3"/>
  <c r="S90" i="3"/>
  <c r="J91" i="3"/>
  <c r="K91" i="3"/>
  <c r="L91" i="3"/>
  <c r="M91" i="3"/>
  <c r="N91" i="3"/>
  <c r="O91" i="3"/>
  <c r="P91" i="3"/>
  <c r="Q91" i="3"/>
  <c r="R91" i="3"/>
  <c r="S91" i="3"/>
  <c r="J92" i="3"/>
  <c r="K92" i="3"/>
  <c r="L92" i="3"/>
  <c r="M92" i="3"/>
  <c r="N92" i="3"/>
  <c r="O92" i="3"/>
  <c r="P92" i="3"/>
  <c r="Q92" i="3"/>
  <c r="R92" i="3"/>
  <c r="S92" i="3"/>
  <c r="J93" i="3"/>
  <c r="K93" i="3"/>
  <c r="L93" i="3"/>
  <c r="M93" i="3"/>
  <c r="N93" i="3"/>
  <c r="O93" i="3"/>
  <c r="P93" i="3"/>
  <c r="Q93" i="3"/>
  <c r="R93" i="3"/>
  <c r="S93" i="3"/>
  <c r="J94" i="3"/>
  <c r="K94" i="3"/>
  <c r="L94" i="3"/>
  <c r="M94" i="3"/>
  <c r="N94" i="3"/>
  <c r="O94" i="3"/>
  <c r="P94" i="3"/>
  <c r="Q94" i="3"/>
  <c r="R94" i="3"/>
  <c r="S94" i="3"/>
  <c r="J95" i="3"/>
  <c r="K95" i="3"/>
  <c r="L95" i="3"/>
  <c r="M95" i="3"/>
  <c r="N95" i="3"/>
  <c r="O95" i="3"/>
  <c r="P95" i="3"/>
  <c r="Q95" i="3"/>
  <c r="R95" i="3"/>
  <c r="S95" i="3"/>
  <c r="J96" i="3"/>
  <c r="K96" i="3"/>
  <c r="L96" i="3"/>
  <c r="M96" i="3"/>
  <c r="N96" i="3"/>
  <c r="O96" i="3"/>
  <c r="P96" i="3"/>
  <c r="Q96" i="3"/>
  <c r="R96" i="3"/>
  <c r="S96" i="3"/>
  <c r="J97" i="3"/>
  <c r="K97" i="3"/>
  <c r="L97" i="3"/>
  <c r="M97" i="3"/>
  <c r="N97" i="3"/>
  <c r="O97" i="3"/>
  <c r="P97" i="3"/>
  <c r="Q97" i="3"/>
  <c r="R97" i="3"/>
  <c r="S97" i="3"/>
  <c r="J98" i="3"/>
  <c r="K98" i="3"/>
  <c r="L98" i="3"/>
  <c r="M98" i="3"/>
  <c r="N98" i="3"/>
  <c r="O98" i="3"/>
  <c r="P98" i="3"/>
  <c r="Q98" i="3"/>
  <c r="R98" i="3"/>
  <c r="S98" i="3"/>
  <c r="J99" i="3"/>
  <c r="K99" i="3"/>
  <c r="L99" i="3"/>
  <c r="M99" i="3"/>
  <c r="N99" i="3"/>
  <c r="O99" i="3"/>
  <c r="P99" i="3"/>
  <c r="Q99" i="3"/>
  <c r="R99" i="3"/>
  <c r="S99" i="3"/>
  <c r="J100" i="3"/>
  <c r="K100" i="3"/>
  <c r="L100" i="3"/>
  <c r="M100" i="3"/>
  <c r="N100" i="3"/>
  <c r="O100" i="3"/>
  <c r="P100" i="3"/>
  <c r="Q100" i="3"/>
  <c r="R100" i="3"/>
  <c r="S100" i="3"/>
  <c r="J101" i="3"/>
  <c r="K101" i="3"/>
  <c r="L101" i="3"/>
  <c r="M101" i="3"/>
  <c r="N101" i="3"/>
  <c r="O101" i="3"/>
  <c r="P101" i="3"/>
  <c r="Q101" i="3"/>
  <c r="R101" i="3"/>
  <c r="S101" i="3"/>
  <c r="J102" i="3"/>
  <c r="K102" i="3"/>
  <c r="L102" i="3"/>
  <c r="M102" i="3"/>
  <c r="N102" i="3"/>
  <c r="O102" i="3"/>
  <c r="P102" i="3"/>
  <c r="Q102" i="3"/>
  <c r="R102" i="3"/>
  <c r="S102" i="3"/>
  <c r="J103" i="3"/>
  <c r="K103" i="3"/>
  <c r="L103" i="3"/>
  <c r="M103" i="3"/>
  <c r="N103" i="3"/>
  <c r="O103" i="3"/>
  <c r="P103" i="3"/>
  <c r="Q103" i="3"/>
  <c r="R103" i="3"/>
  <c r="S103" i="3"/>
  <c r="J104" i="3"/>
  <c r="K104" i="3"/>
  <c r="L104" i="3"/>
  <c r="M104" i="3"/>
  <c r="N104" i="3"/>
  <c r="O104" i="3"/>
  <c r="P104" i="3"/>
  <c r="Q104" i="3"/>
  <c r="R104" i="3"/>
  <c r="S104" i="3"/>
  <c r="J105" i="3"/>
  <c r="K105" i="3"/>
  <c r="L105" i="3"/>
  <c r="M105" i="3"/>
  <c r="N105" i="3"/>
  <c r="O105" i="3"/>
  <c r="P105" i="3"/>
  <c r="Q105" i="3"/>
  <c r="R105" i="3"/>
  <c r="S105" i="3"/>
  <c r="J106" i="3"/>
  <c r="K106" i="3"/>
  <c r="L106" i="3"/>
  <c r="M106" i="3"/>
  <c r="N106" i="3"/>
  <c r="O106" i="3"/>
  <c r="P106" i="3"/>
  <c r="Q106" i="3"/>
  <c r="R106" i="3"/>
  <c r="S106" i="3"/>
  <c r="J107" i="3"/>
  <c r="K107" i="3"/>
  <c r="L107" i="3"/>
  <c r="M107" i="3"/>
  <c r="N107" i="3"/>
  <c r="O107" i="3"/>
  <c r="P107" i="3"/>
  <c r="Q107" i="3"/>
  <c r="R107" i="3"/>
  <c r="S107" i="3"/>
  <c r="J108" i="3"/>
  <c r="K108" i="3"/>
  <c r="L108" i="3"/>
  <c r="M108" i="3"/>
  <c r="N108" i="3"/>
  <c r="O108" i="3"/>
  <c r="P108" i="3"/>
  <c r="Q108" i="3"/>
  <c r="R108" i="3"/>
  <c r="S108" i="3"/>
  <c r="J109" i="3"/>
  <c r="K109" i="3"/>
  <c r="L109" i="3"/>
  <c r="M109" i="3"/>
  <c r="N109" i="3"/>
  <c r="O109" i="3"/>
  <c r="P109" i="3"/>
  <c r="Q109" i="3"/>
  <c r="R109" i="3"/>
  <c r="S109" i="3"/>
  <c r="J110" i="3"/>
  <c r="K110" i="3"/>
  <c r="L110" i="3"/>
  <c r="M110" i="3"/>
  <c r="N110" i="3"/>
  <c r="O110" i="3"/>
  <c r="P110" i="3"/>
  <c r="Q110" i="3"/>
  <c r="R110" i="3"/>
  <c r="S110" i="3"/>
  <c r="J111" i="3"/>
  <c r="K111" i="3"/>
  <c r="L111" i="3"/>
  <c r="M111" i="3"/>
  <c r="N111" i="3"/>
  <c r="O111" i="3"/>
  <c r="P111" i="3"/>
  <c r="Q111" i="3"/>
  <c r="R111" i="3"/>
  <c r="S111" i="3"/>
  <c r="J112" i="3"/>
  <c r="K112" i="3"/>
  <c r="L112" i="3"/>
  <c r="M112" i="3"/>
  <c r="N112" i="3"/>
  <c r="O112" i="3"/>
  <c r="P112" i="3"/>
  <c r="Q112" i="3"/>
  <c r="R112" i="3"/>
  <c r="S112" i="3"/>
  <c r="J113" i="3"/>
  <c r="K113" i="3"/>
  <c r="L113" i="3"/>
  <c r="M113" i="3"/>
  <c r="N113" i="3"/>
  <c r="O113" i="3"/>
  <c r="P113" i="3"/>
  <c r="Q113" i="3"/>
  <c r="R113" i="3"/>
  <c r="S113" i="3"/>
  <c r="J114" i="3"/>
  <c r="K114" i="3"/>
  <c r="L114" i="3"/>
  <c r="M114" i="3"/>
  <c r="N114" i="3"/>
  <c r="O114" i="3"/>
  <c r="P114" i="3"/>
  <c r="Q114" i="3"/>
  <c r="R114" i="3"/>
  <c r="S114" i="3"/>
  <c r="J115" i="3"/>
  <c r="K115" i="3"/>
  <c r="L115" i="3"/>
  <c r="M115" i="3"/>
  <c r="N115" i="3"/>
  <c r="O115" i="3"/>
  <c r="P115" i="3"/>
  <c r="Q115" i="3"/>
  <c r="R115" i="3"/>
  <c r="S115" i="3"/>
  <c r="J116" i="3"/>
  <c r="K116" i="3"/>
  <c r="L116" i="3"/>
  <c r="M116" i="3"/>
  <c r="N116" i="3"/>
  <c r="O116" i="3"/>
  <c r="P116" i="3"/>
  <c r="Q116" i="3"/>
  <c r="R116" i="3"/>
  <c r="S116" i="3"/>
  <c r="J117" i="3"/>
  <c r="K117" i="3"/>
  <c r="L117" i="3"/>
  <c r="M117" i="3"/>
  <c r="N117" i="3"/>
  <c r="O117" i="3"/>
  <c r="P117" i="3"/>
  <c r="Q117" i="3"/>
  <c r="R117" i="3"/>
  <c r="S117" i="3"/>
  <c r="J118" i="3"/>
  <c r="K118" i="3"/>
  <c r="L118" i="3"/>
  <c r="M118" i="3"/>
  <c r="N118" i="3"/>
  <c r="O118" i="3"/>
  <c r="P118" i="3"/>
  <c r="Q118" i="3"/>
  <c r="R118" i="3"/>
  <c r="S118" i="3"/>
  <c r="J119" i="3"/>
  <c r="K119" i="3"/>
  <c r="L119" i="3"/>
  <c r="M119" i="3"/>
  <c r="N119" i="3"/>
  <c r="O119" i="3"/>
  <c r="P119" i="3"/>
  <c r="Q119" i="3"/>
  <c r="R119" i="3"/>
  <c r="S119" i="3"/>
  <c r="J120" i="3"/>
  <c r="K120" i="3"/>
  <c r="L120" i="3"/>
  <c r="M120" i="3"/>
  <c r="N120" i="3"/>
  <c r="O120" i="3"/>
  <c r="P120" i="3"/>
  <c r="Q120" i="3"/>
  <c r="R120" i="3"/>
  <c r="S120" i="3"/>
  <c r="J121" i="3"/>
  <c r="K121" i="3"/>
  <c r="L121" i="3"/>
  <c r="M121" i="3"/>
  <c r="N121" i="3"/>
  <c r="O121" i="3"/>
  <c r="P121" i="3"/>
  <c r="Q121" i="3"/>
  <c r="R121" i="3"/>
  <c r="S121" i="3"/>
  <c r="J122" i="3"/>
  <c r="K122" i="3"/>
  <c r="L122" i="3"/>
  <c r="M122" i="3"/>
  <c r="N122" i="3"/>
  <c r="O122" i="3"/>
  <c r="P122" i="3"/>
  <c r="Q122" i="3"/>
  <c r="R122" i="3"/>
  <c r="S122" i="3"/>
  <c r="J123" i="3"/>
  <c r="K123" i="3"/>
  <c r="L123" i="3"/>
  <c r="M123" i="3"/>
  <c r="N123" i="3"/>
  <c r="O123" i="3"/>
  <c r="P123" i="3"/>
  <c r="Q123" i="3"/>
  <c r="R123" i="3"/>
  <c r="S123" i="3"/>
  <c r="J124" i="3"/>
  <c r="K124" i="3"/>
  <c r="L124" i="3"/>
  <c r="M124" i="3"/>
  <c r="N124" i="3"/>
  <c r="O124" i="3"/>
  <c r="P124" i="3"/>
  <c r="Q124" i="3"/>
  <c r="R124" i="3"/>
  <c r="S124" i="3"/>
  <c r="J125" i="3"/>
  <c r="K125" i="3"/>
  <c r="L125" i="3"/>
  <c r="M125" i="3"/>
  <c r="N125" i="3"/>
  <c r="O125" i="3"/>
  <c r="P125" i="3"/>
  <c r="Q125" i="3"/>
  <c r="R125" i="3"/>
  <c r="S125" i="3"/>
  <c r="J126" i="3"/>
  <c r="K126" i="3"/>
  <c r="L126" i="3"/>
  <c r="M126" i="3"/>
  <c r="N126" i="3"/>
  <c r="O126" i="3"/>
  <c r="P126" i="3"/>
  <c r="Q126" i="3"/>
  <c r="R126" i="3"/>
  <c r="S126" i="3"/>
  <c r="J127" i="3"/>
  <c r="K127" i="3"/>
  <c r="L127" i="3"/>
  <c r="M127" i="3"/>
  <c r="N127" i="3"/>
  <c r="O127" i="3"/>
  <c r="P127" i="3"/>
  <c r="Q127" i="3"/>
  <c r="R127" i="3"/>
  <c r="S127" i="3"/>
  <c r="J128" i="3"/>
  <c r="K128" i="3"/>
  <c r="L128" i="3"/>
  <c r="M128" i="3"/>
  <c r="N128" i="3"/>
  <c r="O128" i="3"/>
  <c r="P128" i="3"/>
  <c r="Q128" i="3"/>
  <c r="R128" i="3"/>
  <c r="S128" i="3"/>
  <c r="J129" i="3"/>
  <c r="K129" i="3"/>
  <c r="L129" i="3"/>
  <c r="M129" i="3"/>
  <c r="N129" i="3"/>
  <c r="O129" i="3"/>
  <c r="P129" i="3"/>
  <c r="Q129" i="3"/>
  <c r="R129" i="3"/>
  <c r="S129" i="3"/>
  <c r="J130" i="3"/>
  <c r="K130" i="3"/>
  <c r="L130" i="3"/>
  <c r="M130" i="3"/>
  <c r="N130" i="3"/>
  <c r="O130" i="3"/>
  <c r="P130" i="3"/>
  <c r="Q130" i="3"/>
  <c r="R130" i="3"/>
  <c r="S130" i="3"/>
  <c r="J131" i="3"/>
  <c r="K131" i="3"/>
  <c r="L131" i="3"/>
  <c r="M131" i="3"/>
  <c r="N131" i="3"/>
  <c r="O131" i="3"/>
  <c r="P131" i="3"/>
  <c r="Q131" i="3"/>
  <c r="R131" i="3"/>
  <c r="S131" i="3"/>
  <c r="J132" i="3"/>
  <c r="K132" i="3"/>
  <c r="L132" i="3"/>
  <c r="M132" i="3"/>
  <c r="N132" i="3"/>
  <c r="O132" i="3"/>
  <c r="P132" i="3"/>
  <c r="Q132" i="3"/>
  <c r="R132" i="3"/>
  <c r="S132" i="3"/>
  <c r="J133" i="3"/>
  <c r="K133" i="3"/>
  <c r="L133" i="3"/>
  <c r="M133" i="3"/>
  <c r="N133" i="3"/>
  <c r="O133" i="3"/>
  <c r="P133" i="3"/>
  <c r="Q133" i="3"/>
  <c r="R133" i="3"/>
  <c r="S133" i="3"/>
  <c r="J134" i="3"/>
  <c r="K134" i="3"/>
  <c r="L134" i="3"/>
  <c r="M134" i="3"/>
  <c r="N134" i="3"/>
  <c r="O134" i="3"/>
  <c r="P134" i="3"/>
  <c r="Q134" i="3"/>
  <c r="R134" i="3"/>
  <c r="S134" i="3"/>
  <c r="J135" i="3"/>
  <c r="K135" i="3"/>
  <c r="L135" i="3"/>
  <c r="M135" i="3"/>
  <c r="N135" i="3"/>
  <c r="O135" i="3"/>
  <c r="P135" i="3"/>
  <c r="Q135" i="3"/>
  <c r="R135" i="3"/>
  <c r="S135" i="3"/>
  <c r="J136" i="3"/>
  <c r="K136" i="3"/>
  <c r="L136" i="3"/>
  <c r="M136" i="3"/>
  <c r="N136" i="3"/>
  <c r="O136" i="3"/>
  <c r="P136" i="3"/>
  <c r="Q136" i="3"/>
  <c r="R136" i="3"/>
  <c r="S136" i="3"/>
  <c r="J137" i="3"/>
  <c r="K137" i="3"/>
  <c r="L137" i="3"/>
  <c r="M137" i="3"/>
  <c r="N137" i="3"/>
  <c r="O137" i="3"/>
  <c r="P137" i="3"/>
  <c r="Q137" i="3"/>
  <c r="R137" i="3"/>
  <c r="S137" i="3"/>
  <c r="J138" i="3"/>
  <c r="K138" i="3"/>
  <c r="L138" i="3"/>
  <c r="M138" i="3"/>
  <c r="N138" i="3"/>
  <c r="O138" i="3"/>
  <c r="P138" i="3"/>
  <c r="Q138" i="3"/>
  <c r="R138" i="3"/>
  <c r="S138" i="3"/>
  <c r="J139" i="3"/>
  <c r="K139" i="3"/>
  <c r="L139" i="3"/>
  <c r="M139" i="3"/>
  <c r="N139" i="3"/>
  <c r="O139" i="3"/>
  <c r="P139" i="3"/>
  <c r="Q139" i="3"/>
  <c r="R139" i="3"/>
  <c r="S139" i="3"/>
  <c r="J140" i="3"/>
  <c r="K140" i="3"/>
  <c r="L140" i="3"/>
  <c r="M140" i="3"/>
  <c r="N140" i="3"/>
  <c r="O140" i="3"/>
  <c r="P140" i="3"/>
  <c r="Q140" i="3"/>
  <c r="R140" i="3"/>
  <c r="S140" i="3"/>
  <c r="J141" i="3"/>
  <c r="K141" i="3"/>
  <c r="L141" i="3"/>
  <c r="M141" i="3"/>
  <c r="N141" i="3"/>
  <c r="O141" i="3"/>
  <c r="P141" i="3"/>
  <c r="Q141" i="3"/>
  <c r="R141" i="3"/>
  <c r="S141" i="3"/>
  <c r="J142" i="3"/>
  <c r="K142" i="3"/>
  <c r="L142" i="3"/>
  <c r="M142" i="3"/>
  <c r="N142" i="3"/>
  <c r="O142" i="3"/>
  <c r="P142" i="3"/>
  <c r="Q142" i="3"/>
  <c r="R142" i="3"/>
  <c r="S142" i="3"/>
  <c r="J143" i="3"/>
  <c r="K143" i="3"/>
  <c r="L143" i="3"/>
  <c r="M143" i="3"/>
  <c r="N143" i="3"/>
  <c r="O143" i="3"/>
  <c r="P143" i="3"/>
  <c r="Q143" i="3"/>
  <c r="R143" i="3"/>
  <c r="S143" i="3"/>
  <c r="J144" i="3"/>
  <c r="K144" i="3"/>
  <c r="L144" i="3"/>
  <c r="M144" i="3"/>
  <c r="N144" i="3"/>
  <c r="O144" i="3"/>
  <c r="P144" i="3"/>
  <c r="Q144" i="3"/>
  <c r="R144" i="3"/>
  <c r="S144" i="3"/>
  <c r="J145" i="3"/>
  <c r="K145" i="3"/>
  <c r="L145" i="3"/>
  <c r="M145" i="3"/>
  <c r="N145" i="3"/>
  <c r="O145" i="3"/>
  <c r="P145" i="3"/>
  <c r="Q145" i="3"/>
  <c r="R145" i="3"/>
  <c r="S145" i="3"/>
  <c r="J146" i="3"/>
  <c r="K146" i="3"/>
  <c r="L146" i="3"/>
  <c r="M146" i="3"/>
  <c r="N146" i="3"/>
  <c r="O146" i="3"/>
  <c r="P146" i="3"/>
  <c r="Q146" i="3"/>
  <c r="R146" i="3"/>
  <c r="S146" i="3"/>
  <c r="J147" i="3"/>
  <c r="K147" i="3"/>
  <c r="L147" i="3"/>
  <c r="M147" i="3"/>
  <c r="N147" i="3"/>
  <c r="O147" i="3"/>
  <c r="P147" i="3"/>
  <c r="Q147" i="3"/>
  <c r="R147" i="3"/>
  <c r="S147" i="3"/>
  <c r="J148" i="3"/>
  <c r="K148" i="3"/>
  <c r="L148" i="3"/>
  <c r="M148" i="3"/>
  <c r="N148" i="3"/>
  <c r="O148" i="3"/>
  <c r="P148" i="3"/>
  <c r="Q148" i="3"/>
  <c r="R148" i="3"/>
  <c r="S148" i="3"/>
  <c r="J149" i="3"/>
  <c r="K149" i="3"/>
  <c r="L149" i="3"/>
  <c r="M149" i="3"/>
  <c r="N149" i="3"/>
  <c r="O149" i="3"/>
  <c r="P149" i="3"/>
  <c r="Q149" i="3"/>
  <c r="R149" i="3"/>
  <c r="S149" i="3"/>
  <c r="J150" i="3"/>
  <c r="K150" i="3"/>
  <c r="L150" i="3"/>
  <c r="M150" i="3"/>
  <c r="N150" i="3"/>
  <c r="O150" i="3"/>
  <c r="P150" i="3"/>
  <c r="Q150" i="3"/>
  <c r="R150" i="3"/>
  <c r="S150" i="3"/>
  <c r="J151" i="3"/>
  <c r="K151" i="3"/>
  <c r="L151" i="3"/>
  <c r="M151" i="3"/>
  <c r="N151" i="3"/>
  <c r="O151" i="3"/>
  <c r="P151" i="3"/>
  <c r="Q151" i="3"/>
  <c r="R151" i="3"/>
  <c r="S151" i="3"/>
  <c r="J152" i="3"/>
  <c r="K152" i="3"/>
  <c r="L152" i="3"/>
  <c r="M152" i="3"/>
  <c r="N152" i="3"/>
  <c r="O152" i="3"/>
  <c r="P152" i="3"/>
  <c r="Q152" i="3"/>
  <c r="R152" i="3"/>
  <c r="S152" i="3"/>
  <c r="K2" i="3"/>
  <c r="L2" i="3"/>
  <c r="M2" i="3"/>
  <c r="N2" i="3"/>
  <c r="O2" i="3"/>
  <c r="P2" i="3"/>
  <c r="Q2" i="3"/>
  <c r="R2" i="3"/>
  <c r="S2" i="3"/>
  <c r="J2" i="3"/>
  <c r="G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U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8EC45-AF63-466A-9856-7417A84FCF3E}" keepAlive="1" name="查询 - 表2" description="与工作簿中“表2”查询的连接。" type="5" refreshedVersion="7" background="1" saveData="1">
    <dbPr connection="Provider=Microsoft.Mashup.OleDb.1;Data Source=$Workbook$;Location=表2;Extended Properties=&quot;&quot;" command="SELECT * FROM [表2]"/>
  </connection>
</connections>
</file>

<file path=xl/sharedStrings.xml><?xml version="1.0" encoding="utf-8"?>
<sst xmlns="http://schemas.openxmlformats.org/spreadsheetml/2006/main" count="2810" uniqueCount="336">
  <si>
    <t>部门</t>
  </si>
  <si>
    <t>职位</t>
  </si>
  <si>
    <t>姓名</t>
  </si>
  <si>
    <t>总经总裁办</t>
  </si>
  <si>
    <t>总经理</t>
  </si>
  <si>
    <t>俞明</t>
  </si>
  <si>
    <t>总监</t>
  </si>
  <si>
    <t>田妮</t>
  </si>
  <si>
    <t>林康</t>
  </si>
  <si>
    <t>主管</t>
  </si>
  <si>
    <t>戴康</t>
  </si>
  <si>
    <t>经理</t>
  </si>
  <si>
    <t>韩莞颖</t>
  </si>
  <si>
    <t>高级主管</t>
  </si>
  <si>
    <t>冯娜</t>
  </si>
  <si>
    <t>高级经理</t>
  </si>
  <si>
    <t>林磊</t>
  </si>
  <si>
    <t>钟伟</t>
  </si>
  <si>
    <t>徐岱</t>
  </si>
  <si>
    <t>涂博</t>
  </si>
  <si>
    <t>吕关茵</t>
  </si>
  <si>
    <t>常丽华</t>
  </si>
  <si>
    <t>佘平</t>
  </si>
  <si>
    <t>楚松</t>
  </si>
  <si>
    <t>廖松</t>
  </si>
  <si>
    <t>邵绅</t>
  </si>
  <si>
    <t>销售部</t>
  </si>
  <si>
    <t>总经理秘书</t>
  </si>
  <si>
    <t>罗霖</t>
  </si>
  <si>
    <t>邵杰</t>
  </si>
  <si>
    <t>总裁秘书</t>
  </si>
  <si>
    <t>郭博</t>
  </si>
  <si>
    <t>文员</t>
  </si>
  <si>
    <t>毛庆缘</t>
  </si>
  <si>
    <t>邢谦</t>
  </si>
  <si>
    <t>靳刚</t>
  </si>
  <si>
    <t>马丽娜</t>
  </si>
  <si>
    <t>秦宁</t>
  </si>
  <si>
    <t>傅晨</t>
  </si>
  <si>
    <t>马莲</t>
  </si>
  <si>
    <t>韦松</t>
  </si>
  <si>
    <t>物流部</t>
  </si>
  <si>
    <t>潘博</t>
  </si>
  <si>
    <t>潘健</t>
  </si>
  <si>
    <t>赵盛</t>
  </si>
  <si>
    <t>葛蔓楚</t>
  </si>
  <si>
    <t>邱明</t>
  </si>
  <si>
    <t>丁蔓楚</t>
  </si>
  <si>
    <t>康丽</t>
  </si>
  <si>
    <t>陈健</t>
  </si>
  <si>
    <t>郭冬露</t>
  </si>
  <si>
    <t>赖芳茵</t>
  </si>
  <si>
    <t>柯丽</t>
  </si>
  <si>
    <t>罗君</t>
  </si>
  <si>
    <t>韦实</t>
  </si>
  <si>
    <t>薛君</t>
  </si>
  <si>
    <t>邹妮</t>
  </si>
  <si>
    <t>许凤</t>
  </si>
  <si>
    <t>数据部</t>
  </si>
  <si>
    <t>郭刚</t>
  </si>
  <si>
    <t>邢毅</t>
  </si>
  <si>
    <t>高凤</t>
  </si>
  <si>
    <t>助理</t>
  </si>
  <si>
    <t>李雯</t>
  </si>
  <si>
    <t>薛庆缘</t>
  </si>
  <si>
    <t>实习生</t>
  </si>
  <si>
    <t>康青</t>
  </si>
  <si>
    <t>田黎明</t>
  </si>
  <si>
    <t>段杰</t>
  </si>
  <si>
    <t>郝立勤</t>
  </si>
  <si>
    <t>贺绅</t>
  </si>
  <si>
    <t>陈惠英</t>
  </si>
  <si>
    <t>陶盛</t>
  </si>
  <si>
    <t>宋忠</t>
  </si>
  <si>
    <t>田丽美</t>
  </si>
  <si>
    <t>何娇</t>
  </si>
  <si>
    <t>田立</t>
  </si>
  <si>
    <t>林凤</t>
  </si>
  <si>
    <t>曾康</t>
  </si>
  <si>
    <t>俞毅</t>
  </si>
  <si>
    <t>徐丽丽</t>
  </si>
  <si>
    <t>罗琼</t>
  </si>
  <si>
    <t>麦实</t>
  </si>
  <si>
    <t>施梦</t>
  </si>
  <si>
    <t>袁丽娜</t>
  </si>
  <si>
    <t>胡凤</t>
  </si>
  <si>
    <t>生产部</t>
  </si>
  <si>
    <t>施黎明</t>
  </si>
  <si>
    <t>尹凤</t>
  </si>
  <si>
    <t>洪辉</t>
  </si>
  <si>
    <t>余毅</t>
  </si>
  <si>
    <t>夏光</t>
  </si>
  <si>
    <t>徐健</t>
  </si>
  <si>
    <t>彭伟</t>
  </si>
  <si>
    <t>巩关茵</t>
  </si>
  <si>
    <t>顾丹</t>
  </si>
  <si>
    <t>许绅</t>
  </si>
  <si>
    <t>白斯云</t>
  </si>
  <si>
    <t>付涛</t>
  </si>
  <si>
    <t>总裁</t>
  </si>
  <si>
    <t>李彩</t>
  </si>
  <si>
    <t>俞晒明</t>
  </si>
  <si>
    <t>李谙</t>
  </si>
  <si>
    <t>设备部</t>
  </si>
  <si>
    <t>吴磊</t>
  </si>
  <si>
    <t>赵升</t>
  </si>
  <si>
    <t>赵芳</t>
  </si>
  <si>
    <t>楚聪</t>
  </si>
  <si>
    <t>施平</t>
  </si>
  <si>
    <t>何虢</t>
  </si>
  <si>
    <t>陈嫒</t>
  </si>
  <si>
    <t>贺婵</t>
  </si>
  <si>
    <t>姚秋</t>
  </si>
  <si>
    <t>邵鹏</t>
  </si>
  <si>
    <t>邓达侠</t>
  </si>
  <si>
    <t>邢立荣</t>
  </si>
  <si>
    <t>薛立伟</t>
  </si>
  <si>
    <t>彭欢</t>
  </si>
  <si>
    <t>牛德伟</t>
  </si>
  <si>
    <t>丁妮</t>
  </si>
  <si>
    <t>陶磊</t>
  </si>
  <si>
    <t>邵黎明</t>
  </si>
  <si>
    <t>邓立</t>
  </si>
  <si>
    <t>范宁</t>
  </si>
  <si>
    <t>邓秋</t>
  </si>
  <si>
    <t>人力资源部</t>
  </si>
  <si>
    <t>施旺</t>
  </si>
  <si>
    <t>袁康</t>
  </si>
  <si>
    <t>潘舟</t>
  </si>
  <si>
    <t>钱宁</t>
  </si>
  <si>
    <t>孔辉</t>
  </si>
  <si>
    <t>佘莲</t>
  </si>
  <si>
    <t>曾锦</t>
  </si>
  <si>
    <t>侯虹</t>
  </si>
  <si>
    <t>范谙</t>
  </si>
  <si>
    <t>涂德伟</t>
  </si>
  <si>
    <t>付荣</t>
  </si>
  <si>
    <t>严盛</t>
  </si>
  <si>
    <t>程雯</t>
  </si>
  <si>
    <t>许娜</t>
  </si>
  <si>
    <t>韩廉</t>
  </si>
  <si>
    <t>韩婵</t>
  </si>
  <si>
    <t>巩明媚</t>
  </si>
  <si>
    <t>韩凤</t>
  </si>
  <si>
    <t>马惠英</t>
  </si>
  <si>
    <t>陈丽雪</t>
  </si>
  <si>
    <t>白立</t>
  </si>
  <si>
    <t>产品部</t>
  </si>
  <si>
    <t>程德</t>
  </si>
  <si>
    <t>邢宁</t>
  </si>
  <si>
    <t>万达侠</t>
  </si>
  <si>
    <t>郝绅</t>
  </si>
  <si>
    <t>邢柏</t>
  </si>
  <si>
    <t>殷昌</t>
  </si>
  <si>
    <t>邱梦</t>
  </si>
  <si>
    <t>严恒</t>
  </si>
  <si>
    <t>康娇</t>
  </si>
  <si>
    <t>杨栋</t>
  </si>
  <si>
    <t>龙锦</t>
  </si>
  <si>
    <t>财务部</t>
  </si>
  <si>
    <t>黎雯</t>
  </si>
  <si>
    <t>谭君</t>
  </si>
  <si>
    <t>孟刚</t>
  </si>
  <si>
    <t>孙辉</t>
  </si>
  <si>
    <t>彭绅</t>
  </si>
  <si>
    <t>葛欢</t>
  </si>
  <si>
    <t>孟虢</t>
  </si>
  <si>
    <t>钱涛</t>
  </si>
  <si>
    <t>肖崆</t>
  </si>
  <si>
    <t>黄磊</t>
  </si>
  <si>
    <t>徐莲</t>
  </si>
  <si>
    <t>许根基</t>
  </si>
  <si>
    <t>黄盛</t>
  </si>
  <si>
    <t>涂丽</t>
  </si>
  <si>
    <t>邱丽</t>
  </si>
  <si>
    <t>列1</t>
  </si>
  <si>
    <t>俞明/涂博/吕关茵/常丽华/佘平/楚松/廖松</t>
  </si>
  <si>
    <t>马丽娜/秦宁/傅晨</t>
  </si>
  <si>
    <t>陈健/郭冬露/赖芳茵</t>
  </si>
  <si>
    <t>彭伟/巩关茵/顾丹/许绅</t>
  </si>
  <si>
    <t>牛德伟/丁妮/陶磊</t>
  </si>
  <si>
    <t>施旺/袁康/韩婵/巩明媚</t>
  </si>
  <si>
    <t>程德/康娇/杨栋</t>
  </si>
  <si>
    <t>黎雯/许根基</t>
  </si>
  <si>
    <t>田妮/林康</t>
  </si>
  <si>
    <t>潘博/潘健</t>
  </si>
  <si>
    <t>郭刚/邢毅/高凤</t>
  </si>
  <si>
    <t>施黎明/白斯云/付涛</t>
  </si>
  <si>
    <t>吴磊/赵升/赵芳/楚聪/施平/何虢</t>
  </si>
  <si>
    <t>潘舟/钱宁/孔辉</t>
  </si>
  <si>
    <t>邢宁/龙锦</t>
  </si>
  <si>
    <t>谭君/孟刚/孙辉/彭绅/葛欢</t>
  </si>
  <si>
    <t/>
  </si>
  <si>
    <t>孟虢/钱涛</t>
  </si>
  <si>
    <t>柯丽/罗君</t>
  </si>
  <si>
    <t>田黎明/段杰/郝立勤/贺绅/曾康</t>
  </si>
  <si>
    <t>陈惠英/陶盛/宋忠</t>
  </si>
  <si>
    <t>付荣/严盛</t>
  </si>
  <si>
    <t>郝绅/邢柏</t>
  </si>
  <si>
    <t>林磊/钟伟/徐岱/邵绅</t>
  </si>
  <si>
    <t>邢谦/靳刚/马莲/韦松</t>
  </si>
  <si>
    <t>赵盛/葛蔓楚/邱明/丁蔓楚/康丽/韦实/薛君/邹妮/许凤</t>
  </si>
  <si>
    <t>田丽美/何娇/田立/俞毅/徐丽丽/罗琼/麦实/施梦/袁丽娜/胡凤</t>
  </si>
  <si>
    <t>余毅/夏光/徐健/俞晒明/李谙</t>
  </si>
  <si>
    <t>姚秋/邵鹏/邓达侠/邢立荣/薛立伟/彭欢/邓立/范宁/邓秋</t>
  </si>
  <si>
    <t>程雯/许娜/韩廉/韩凤/马惠英/陈丽雪/白立</t>
  </si>
  <si>
    <t>殷昌/邱梦/严恒</t>
  </si>
  <si>
    <t>肖崆/黄磊/徐莲/黄盛/涂丽/邱丽</t>
  </si>
  <si>
    <t>曾锦/侯虹/范谙/涂德伟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</si>
  <si>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</si>
  <si>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</si>
  <si>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</si>
  <si>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</si>
  <si>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</si>
  <si>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</si>
  <si>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</si>
  <si>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</si>
  <si>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</si>
  <si>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计数项:值</t>
  </si>
  <si>
    <t>列标签</t>
  </si>
  <si>
    <t>行标签</t>
  </si>
  <si>
    <t>总计</t>
  </si>
  <si>
    <t>行</t>
  </si>
  <si>
    <t>列</t>
  </si>
  <si>
    <t>值</t>
  </si>
  <si>
    <t>高级经理_财务部</t>
  </si>
  <si>
    <t>高级经理_产品部</t>
  </si>
  <si>
    <t>高级经理_人力资源部</t>
  </si>
  <si>
    <t>高级经理_设备部</t>
  </si>
  <si>
    <t>高级经理_生产部</t>
  </si>
  <si>
    <t>高级经理_数据部</t>
  </si>
  <si>
    <t>高级经理_物流部</t>
  </si>
  <si>
    <t>高级经理_销售部</t>
  </si>
  <si>
    <t>高级经理_总经总裁办</t>
  </si>
  <si>
    <t>高级主管_财务部</t>
  </si>
  <si>
    <t>高级主管_产品部</t>
  </si>
  <si>
    <t>高级主管_人力资源部</t>
  </si>
  <si>
    <t>高级主管_设备部</t>
  </si>
  <si>
    <t>高级主管_生产部</t>
  </si>
  <si>
    <t>高级主管_数据部</t>
  </si>
  <si>
    <t>高级主管_物流部</t>
  </si>
  <si>
    <t>高级主管_销售部</t>
  </si>
  <si>
    <t>高级主管_总经总裁办</t>
  </si>
  <si>
    <t>经理_财务部</t>
  </si>
  <si>
    <t>经理_产品部</t>
  </si>
  <si>
    <t>经理_人力资源部</t>
  </si>
  <si>
    <t>经理_设备部</t>
  </si>
  <si>
    <t>经理_生产部</t>
  </si>
  <si>
    <t>经理_数据部</t>
  </si>
  <si>
    <t>经理_物流部</t>
  </si>
  <si>
    <t>经理_销售部</t>
  </si>
  <si>
    <t>经理_总经总裁办</t>
  </si>
  <si>
    <t>实习生_财务部</t>
  </si>
  <si>
    <t>实习生_产品部</t>
  </si>
  <si>
    <t>实习生_人力资源部</t>
  </si>
  <si>
    <t>实习生_设备部</t>
  </si>
  <si>
    <t>实习生_生产部</t>
  </si>
  <si>
    <t>实习生_数据部</t>
  </si>
  <si>
    <t>实习生_物流部</t>
  </si>
  <si>
    <t>实习生_销售部</t>
  </si>
  <si>
    <t>实习生_总经总裁办</t>
  </si>
  <si>
    <t>文员_财务部</t>
  </si>
  <si>
    <t>文员_产品部</t>
  </si>
  <si>
    <t>文员_人力资源部</t>
  </si>
  <si>
    <t>文员_设备部</t>
  </si>
  <si>
    <t>文员_生产部</t>
  </si>
  <si>
    <t>文员_数据部</t>
  </si>
  <si>
    <t>文员_物流部</t>
  </si>
  <si>
    <t>文员_销售部</t>
  </si>
  <si>
    <t>文员_总经总裁办</t>
  </si>
  <si>
    <t>主管_财务部</t>
  </si>
  <si>
    <t>主管_产品部</t>
  </si>
  <si>
    <t>主管_人力资源部</t>
  </si>
  <si>
    <t>主管_设备部</t>
  </si>
  <si>
    <t>主管_生产部</t>
  </si>
  <si>
    <t>主管_数据部</t>
  </si>
  <si>
    <t>主管_物流部</t>
  </si>
  <si>
    <t>主管_销售部</t>
  </si>
  <si>
    <t>主管_总经总裁办</t>
  </si>
  <si>
    <t>助理_财务部</t>
  </si>
  <si>
    <t>助理_产品部</t>
  </si>
  <si>
    <t>助理_人力资源部</t>
  </si>
  <si>
    <t>助理_设备部</t>
  </si>
  <si>
    <t>助理_生产部</t>
  </si>
  <si>
    <t>助理_数据部</t>
  </si>
  <si>
    <t>助理_物流部</t>
  </si>
  <si>
    <t>助理_销售部</t>
  </si>
  <si>
    <t>助理_总经总裁办</t>
  </si>
  <si>
    <t>总裁_财务部</t>
  </si>
  <si>
    <t>总裁_产品部</t>
  </si>
  <si>
    <t>总裁_人力资源部</t>
  </si>
  <si>
    <t>总裁_设备部</t>
  </si>
  <si>
    <t>总裁_生产部</t>
  </si>
  <si>
    <t>总裁_数据部</t>
  </si>
  <si>
    <t>总裁_物流部</t>
  </si>
  <si>
    <t>总裁_销售部</t>
  </si>
  <si>
    <t>总裁_总经总裁办</t>
  </si>
  <si>
    <t>总裁秘书_财务部</t>
  </si>
  <si>
    <t>总裁秘书_产品部</t>
  </si>
  <si>
    <t>总裁秘书_人力资源部</t>
  </si>
  <si>
    <t>总裁秘书_设备部</t>
  </si>
  <si>
    <t>总裁秘书_生产部</t>
  </si>
  <si>
    <t>总裁秘书_数据部</t>
  </si>
  <si>
    <t>总裁秘书_物流部</t>
  </si>
  <si>
    <t>总裁秘书_销售部</t>
  </si>
  <si>
    <t>总裁秘书_总经总裁办</t>
  </si>
  <si>
    <t>总监_财务部</t>
  </si>
  <si>
    <t>总监_产品部</t>
  </si>
  <si>
    <t>总监_人力资源部</t>
  </si>
  <si>
    <t>总监_设备部</t>
  </si>
  <si>
    <t>总监_生产部</t>
  </si>
  <si>
    <t>总监_数据部</t>
  </si>
  <si>
    <t>总监_物流部</t>
  </si>
  <si>
    <t>总监_销售部</t>
  </si>
  <si>
    <t>总监_总经总裁办</t>
  </si>
  <si>
    <t>总经理_财务部</t>
  </si>
  <si>
    <t>总经理_产品部</t>
  </si>
  <si>
    <t>总经理_人力资源部</t>
  </si>
  <si>
    <t>总经理_设备部</t>
  </si>
  <si>
    <t>总经理_生产部</t>
  </si>
  <si>
    <t>总经理_数据部</t>
  </si>
  <si>
    <t>总经理_物流部</t>
  </si>
  <si>
    <t>总经理_销售部</t>
  </si>
  <si>
    <t>总经理_总经总裁办</t>
  </si>
  <si>
    <t>总经理秘书_财务部</t>
  </si>
  <si>
    <t>总经理秘书_产品部</t>
  </si>
  <si>
    <t>总经理秘书_人力资源部</t>
  </si>
  <si>
    <t>总经理秘书_设备部</t>
  </si>
  <si>
    <t>总经理秘书_生产部</t>
  </si>
  <si>
    <t>总经理秘书_数据部</t>
  </si>
  <si>
    <t>总经理秘书_物流部</t>
  </si>
  <si>
    <t>总经理秘书_销售部</t>
  </si>
  <si>
    <t>总经理秘书_总经总裁办</t>
  </si>
  <si>
    <t>属性</t>
  </si>
  <si>
    <t>ALT+D+P</t>
    <phoneticPr fontId="6" type="noConversion"/>
  </si>
  <si>
    <t>转换为原表：方式一：ALT+D+P转换为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</si>
</sst>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MS Sans Serif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1" fillId="2" borderId="0" xfId="0" applyNumberFormat="1" applyFont="1" applyFill="1" applyAlignment="1">
      <alignment horizontal="center"/>
    </xf>
    <xf numFmtId="0" fontId="4" fillId="0" borderId="0" xfId="0" applyFont="1">
      <alignment vertical="center"/>
    </xf>
    <xf numFmtId="0" fontId="5" fillId="0" borderId="0" xfId="0" quotePrefix="1" applyNumberFormat="1" applyFont="1" applyFill="1" applyBorder="1" applyAlignment="1" applyProtection="1"/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</xdr:row>
      <xdr:rowOff>167640</xdr:rowOff>
    </xdr:from>
    <xdr:ext cx="960120" cy="4419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26731A8-08FB-4100-B0BD-3F13D785D2FC}"/>
            </a:ext>
          </a:extLst>
        </xdr:cNvPr>
        <xdr:cNvSpPr txBox="1"/>
      </xdr:nvSpPr>
      <xdr:spPr>
        <a:xfrm>
          <a:off x="1554480" y="358140"/>
          <a:ext cx="960120" cy="441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rgbClr val="FF0000"/>
              </a:solidFill>
            </a:rPr>
            <a:t>第一步</a:t>
          </a:r>
        </a:p>
      </xdr:txBody>
    </xdr:sp>
    <xdr:clientData/>
  </xdr:oneCellAnchor>
  <xdr:oneCellAnchor>
    <xdr:from>
      <xdr:col>0</xdr:col>
      <xdr:colOff>243840</xdr:colOff>
      <xdr:row>1</xdr:row>
      <xdr:rowOff>7620</xdr:rowOff>
    </xdr:from>
    <xdr:ext cx="960120" cy="4419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73705BC-8F0D-48A1-A5AA-F15740F4CC47}"/>
            </a:ext>
          </a:extLst>
        </xdr:cNvPr>
        <xdr:cNvSpPr txBox="1"/>
      </xdr:nvSpPr>
      <xdr:spPr>
        <a:xfrm>
          <a:off x="243840" y="198120"/>
          <a:ext cx="960120" cy="441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rgbClr val="FF0000"/>
              </a:solidFill>
            </a:rPr>
            <a:t>第二步</a:t>
          </a:r>
        </a:p>
      </xdr:txBody>
    </xdr:sp>
    <xdr:clientData/>
  </xdr:oneCellAnchor>
  <xdr:oneCellAnchor>
    <xdr:from>
      <xdr:col>5</xdr:col>
      <xdr:colOff>220980</xdr:colOff>
      <xdr:row>0</xdr:row>
      <xdr:rowOff>121920</xdr:rowOff>
    </xdr:from>
    <xdr:ext cx="960120" cy="4419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3DE3455-72C4-4A11-A672-058343C38992}"/>
            </a:ext>
          </a:extLst>
        </xdr:cNvPr>
        <xdr:cNvSpPr txBox="1"/>
      </xdr:nvSpPr>
      <xdr:spPr>
        <a:xfrm>
          <a:off x="4457700" y="121920"/>
          <a:ext cx="960120" cy="441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rgbClr val="FF0000"/>
              </a:solidFill>
            </a:rPr>
            <a:t>第三步</a:t>
          </a:r>
        </a:p>
      </xdr:txBody>
    </xdr:sp>
    <xdr:clientData/>
  </xdr:oneCellAnchor>
  <xdr:oneCellAnchor>
    <xdr:from>
      <xdr:col>11</xdr:col>
      <xdr:colOff>502920</xdr:colOff>
      <xdr:row>2</xdr:row>
      <xdr:rowOff>182880</xdr:rowOff>
    </xdr:from>
    <xdr:ext cx="960120" cy="44196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5BCD1C5-A475-4938-907A-A3160DE96821}"/>
            </a:ext>
          </a:extLst>
        </xdr:cNvPr>
        <xdr:cNvSpPr txBox="1"/>
      </xdr:nvSpPr>
      <xdr:spPr>
        <a:xfrm>
          <a:off x="8534400" y="563880"/>
          <a:ext cx="960120" cy="441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rgbClr val="FF0000"/>
              </a:solidFill>
            </a:rPr>
            <a:t>第四步</a:t>
          </a:r>
        </a:p>
      </xdr:txBody>
    </xdr:sp>
    <xdr:clientData/>
  </xdr:oneCellAnchor>
  <xdr:oneCellAnchor>
    <xdr:from>
      <xdr:col>19</xdr:col>
      <xdr:colOff>1097280</xdr:colOff>
      <xdr:row>3</xdr:row>
      <xdr:rowOff>114300</xdr:rowOff>
    </xdr:from>
    <xdr:ext cx="960120" cy="441960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F50AB1F1-303C-44A8-89A9-46B1BCEFAFAD}"/>
            </a:ext>
          </a:extLst>
        </xdr:cNvPr>
        <xdr:cNvSpPr txBox="1"/>
      </xdr:nvSpPr>
      <xdr:spPr>
        <a:xfrm>
          <a:off x="14066520" y="685800"/>
          <a:ext cx="960120" cy="4419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800" b="1">
              <a:solidFill>
                <a:srgbClr val="FF0000"/>
              </a:solidFill>
            </a:rPr>
            <a:t>第五步</a:t>
          </a:r>
        </a:p>
      </xdr:txBody>
    </xdr:sp>
    <xdr:clientData/>
  </xdr:oneCellAnchor>
  <xdr:twoCellAnchor>
    <xdr:from>
      <xdr:col>14</xdr:col>
      <xdr:colOff>403860</xdr:colOff>
      <xdr:row>2</xdr:row>
      <xdr:rowOff>60961</xdr:rowOff>
    </xdr:from>
    <xdr:to>
      <xdr:col>18</xdr:col>
      <xdr:colOff>15240</xdr:colOff>
      <xdr:row>9</xdr:row>
      <xdr:rowOff>99060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FC32685-FE33-4B9B-9D2E-140CF3C2A432}"/>
            </a:ext>
          </a:extLst>
        </xdr:cNvPr>
        <xdr:cNvSpPr txBox="1"/>
      </xdr:nvSpPr>
      <xdr:spPr>
        <a:xfrm>
          <a:off x="10287000" y="441961"/>
          <a:ext cx="2080260" cy="1371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3600"/>
            <a:t>原数据为</a:t>
          </a:r>
          <a:r>
            <a:rPr lang="en-US" altLang="zh-CN" sz="3600"/>
            <a:t>CDE</a:t>
          </a:r>
          <a:endParaRPr lang="zh-CN" altLang="en-US" sz="3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487680</xdr:colOff>
      <xdr:row>15</xdr:row>
      <xdr:rowOff>68580</xdr:rowOff>
    </xdr:from>
    <xdr:ext cx="4610100" cy="82586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935067-06EA-4D6C-9A95-25D5960C05D6}"/>
            </a:ext>
          </a:extLst>
        </xdr:cNvPr>
        <xdr:cNvSpPr txBox="1"/>
      </xdr:nvSpPr>
      <xdr:spPr>
        <a:xfrm>
          <a:off x="2887980" y="4213860"/>
          <a:ext cx="4610100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转换为原表：方式一：</a:t>
          </a:r>
          <a:r>
            <a:rPr lang="en-US" altLang="zh-CN" sz="1100"/>
            <a:t>ALT+D+P</a:t>
          </a:r>
          <a:r>
            <a:rPr lang="zh-CN" altLang="en-US" sz="1100"/>
            <a:t>转换为</a:t>
          </a:r>
          <a:endParaRPr lang="en-US" altLang="zh-CN" sz="1100"/>
        </a:p>
        <a:p>
          <a:r>
            <a:rPr lang="zh-CN" altLang="en-US" sz="1100"/>
            <a:t>方式二</a:t>
          </a:r>
          <a:r>
            <a:rPr lang="en-US" altLang="zh-CN" sz="1100"/>
            <a:t>:</a:t>
          </a:r>
          <a:r>
            <a:rPr lang="en-US" altLang="zh-CN" sz="1100" baseline="0"/>
            <a:t> </a:t>
          </a:r>
          <a:r>
            <a:rPr lang="zh-CN" altLang="en-US" sz="1100" baseline="0"/>
            <a:t>点击数据里面的单元格，</a:t>
          </a:r>
          <a:r>
            <a:rPr lang="en-US" altLang="zh-CN" sz="1100" baseline="0"/>
            <a:t>——</a:t>
          </a:r>
          <a:r>
            <a:rPr lang="zh-CN" altLang="en-US" sz="1100" baseline="0"/>
            <a:t>数据</a:t>
          </a:r>
          <a:r>
            <a:rPr lang="en-US" altLang="zh-CN" sz="1100" baseline="0"/>
            <a:t>——</a:t>
          </a:r>
          <a:r>
            <a:rPr lang="zh-CN" altLang="en-US" sz="1100" baseline="0"/>
            <a:t>来自表格</a:t>
          </a:r>
          <a:r>
            <a:rPr lang="en-US" altLang="zh-CN" sz="1100" baseline="0"/>
            <a:t>/</a:t>
          </a:r>
          <a:r>
            <a:rPr lang="zh-CN" altLang="en-US" sz="1100" baseline="0"/>
            <a:t>区域</a:t>
          </a:r>
          <a:r>
            <a:rPr lang="en-US" altLang="zh-CN" sz="1100" baseline="0"/>
            <a:t>——</a:t>
          </a:r>
          <a:r>
            <a:rPr lang="zh-CN" altLang="en-US" sz="1100" baseline="0"/>
            <a:t>逆透视视其他列，</a:t>
          </a:r>
          <a:r>
            <a:rPr lang="en-US" altLang="zh-CN" sz="1100" baseline="0"/>
            <a:t>——</a:t>
          </a:r>
          <a:r>
            <a:rPr lang="zh-CN" altLang="en-US" sz="1100" baseline="0"/>
            <a:t>拆分列</a:t>
          </a:r>
          <a:r>
            <a:rPr lang="en-US" altLang="zh-CN" sz="1100" baseline="0"/>
            <a:t>——</a:t>
          </a:r>
          <a:r>
            <a:rPr lang="zh-CN" altLang="en-US" sz="1100" baseline="0"/>
            <a:t>选择前面两列</a:t>
          </a:r>
          <a:r>
            <a:rPr lang="en-US" altLang="zh-CN" sz="1100" baseline="0"/>
            <a:t>——</a:t>
          </a:r>
          <a:r>
            <a:rPr lang="zh-CN" altLang="en-US" sz="1100" baseline="0"/>
            <a:t>逆透视其他列</a:t>
          </a:r>
          <a:r>
            <a:rPr lang="en-US" altLang="zh-CN" sz="1100" baseline="0"/>
            <a:t>——</a:t>
          </a:r>
          <a:r>
            <a:rPr lang="zh-CN" altLang="en-US" sz="1100" baseline="0"/>
            <a:t>把空格删了，</a:t>
          </a:r>
          <a:r>
            <a:rPr lang="en-US" altLang="zh-CN" sz="1100" baseline="0"/>
            <a:t>——</a:t>
          </a:r>
          <a:r>
            <a:rPr lang="zh-CN" altLang="en-US" sz="1100" baseline="0"/>
            <a:t>文件里导出</a:t>
          </a:r>
          <a:endParaRPr lang="zh-CN" alt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394.611141435184" createdVersion="7" refreshedVersion="7" minRefreshableVersion="3" recordCount="108" xr:uid="{312914AE-C5E8-4FB3-88AE-C81CA69DD209}">
  <cacheSource type="consolidation">
    <consolidation autoPage="0">
      <rangeSets count="1">
        <rangeSet ref="A1:J13" sheet="转化-方式1"/>
      </rangeSets>
    </consolidation>
  </cacheSource>
  <cacheFields count="3">
    <cacheField name="行" numFmtId="0">
      <sharedItems count="12">
        <s v="总经理"/>
        <s v="总监"/>
        <s v="主管"/>
        <s v="经理"/>
        <s v="高级主管"/>
        <s v="高级经理"/>
        <s v="总经理秘书"/>
        <s v="总裁秘书"/>
        <s v="文员"/>
        <s v="助理"/>
        <s v="实习生"/>
        <s v="总裁"/>
      </sharedItems>
    </cacheField>
    <cacheField name="列" numFmtId="0">
      <sharedItems count="9">
        <s v="总经总裁办"/>
        <s v="销售部"/>
        <s v="物流部"/>
        <s v="数据部"/>
        <s v="生产部"/>
        <s v="设备部"/>
        <s v="人力资源部"/>
        <s v="产品部"/>
        <s v="财务部"/>
      </sharedItems>
    </cacheField>
    <cacheField name="值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394.618175694442" createdVersion="7" refreshedVersion="7" minRefreshableVersion="3" recordCount="1080" xr:uid="{9BC8C8E2-38E9-4185-821F-A50A95FA8F5A}">
  <cacheSource type="consolidation">
    <consolidation autoPage="0">
      <rangeSets count="1">
        <rangeSet ref="C1:M109" sheet="转回去2"/>
      </rangeSets>
    </consolidation>
  </cacheSource>
  <cacheFields count="3">
    <cacheField name="行" numFmtId="0">
      <sharedItems count="108">
        <s v="高级经理_财务部"/>
        <s v="高级经理_产品部"/>
        <s v="高级经理_人力资源部"/>
        <s v="高级经理_设备部"/>
        <s v="高级经理_生产部"/>
        <s v="高级经理_数据部"/>
        <s v="高级经理_物流部"/>
        <s v="高级经理_销售部"/>
        <s v="高级经理_总经总裁办"/>
        <s v="高级主管_财务部"/>
        <s v="高级主管_产品部"/>
        <s v="高级主管_人力资源部"/>
        <s v="高级主管_设备部"/>
        <s v="高级主管_生产部"/>
        <s v="高级主管_数据部"/>
        <s v="高级主管_物流部"/>
        <s v="高级主管_销售部"/>
        <s v="高级主管_总经总裁办"/>
        <s v="经理_财务部"/>
        <s v="经理_产品部"/>
        <s v="经理_人力资源部"/>
        <s v="经理_设备部"/>
        <s v="经理_生产部"/>
        <s v="经理_数据部"/>
        <s v="经理_物流部"/>
        <s v="经理_销售部"/>
        <s v="经理_总经总裁办"/>
        <s v="实习生_财务部"/>
        <s v="实习生_产品部"/>
        <s v="实习生_人力资源部"/>
        <s v="实习生_设备部"/>
        <s v="实习生_生产部"/>
        <s v="实习生_数据部"/>
        <s v="实习生_物流部"/>
        <s v="实习生_销售部"/>
        <s v="实习生_总经总裁办"/>
        <s v="文员_财务部"/>
        <s v="文员_产品部"/>
        <s v="文员_人力资源部"/>
        <s v="文员_设备部"/>
        <s v="文员_生产部"/>
        <s v="文员_数据部"/>
        <s v="文员_物流部"/>
        <s v="文员_销售部"/>
        <s v="文员_总经总裁办"/>
        <s v="主管_财务部"/>
        <s v="主管_产品部"/>
        <s v="主管_人力资源部"/>
        <s v="主管_设备部"/>
        <s v="主管_生产部"/>
        <s v="主管_数据部"/>
        <s v="主管_物流部"/>
        <s v="主管_销售部"/>
        <s v="主管_总经总裁办"/>
        <s v="助理_财务部"/>
        <s v="助理_产品部"/>
        <s v="助理_人力资源部"/>
        <s v="助理_设备部"/>
        <s v="助理_生产部"/>
        <s v="助理_数据部"/>
        <s v="助理_物流部"/>
        <s v="助理_销售部"/>
        <s v="助理_总经总裁办"/>
        <s v="总裁_财务部"/>
        <s v="总裁_产品部"/>
        <s v="总裁_人力资源部"/>
        <s v="总裁_设备部"/>
        <s v="总裁_生产部"/>
        <s v="总裁_数据部"/>
        <s v="总裁_物流部"/>
        <s v="总裁_销售部"/>
        <s v="总裁_总经总裁办"/>
        <s v="总裁秘书_财务部"/>
        <s v="总裁秘书_产品部"/>
        <s v="总裁秘书_人力资源部"/>
        <s v="总裁秘书_设备部"/>
        <s v="总裁秘书_生产部"/>
        <s v="总裁秘书_数据部"/>
        <s v="总裁秘书_物流部"/>
        <s v="总裁秘书_销售部"/>
        <s v="总裁秘书_总经总裁办"/>
        <s v="总监_财务部"/>
        <s v="总监_产品部"/>
        <s v="总监_人力资源部"/>
        <s v="总监_设备部"/>
        <s v="总监_生产部"/>
        <s v="总监_数据部"/>
        <s v="总监_物流部"/>
        <s v="总监_销售部"/>
        <s v="总监_总经总裁办"/>
        <s v="总经理_财务部"/>
        <s v="总经理_产品部"/>
        <s v="总经理_人力资源部"/>
        <s v="总经理_设备部"/>
        <s v="总经理_生产部"/>
        <s v="总经理_数据部"/>
        <s v="总经理_物流部"/>
        <s v="总经理_销售部"/>
        <s v="总经理_总经总裁办"/>
        <s v="总经理秘书_财务部"/>
        <s v="总经理秘书_产品部"/>
        <s v="总经理秘书_人力资源部"/>
        <s v="总经理秘书_设备部"/>
        <s v="总经理秘书_生产部"/>
        <s v="总经理秘书_数据部"/>
        <s v="总经理秘书_物流部"/>
        <s v="总经理秘书_销售部"/>
        <s v="总经理秘书_总经总裁办"/>
      </sharedItems>
    </cacheField>
    <cacheField name="列" numFmtId="0">
      <sharedItems count="10">
        <s v="值"/>
        <s v="列1"/>
        <s v="列2"/>
        <s v="列3"/>
        <s v="列4"/>
        <s v="列5"/>
        <s v="列6"/>
        <s v="列7"/>
        <s v="列8"/>
        <s v="列9"/>
      </sharedItems>
    </cacheField>
    <cacheField name="值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s v="俞明/涂博/吕关茵/常丽华/佘平/楚松/廖松"/>
  </r>
  <r>
    <x v="0"/>
    <x v="1"/>
    <s v="马丽娜/秦宁/傅晨"/>
  </r>
  <r>
    <x v="0"/>
    <x v="2"/>
    <s v="陈健/郭冬露/赖芳茵"/>
  </r>
  <r>
    <x v="0"/>
    <x v="3"/>
    <s v="林凤"/>
  </r>
  <r>
    <x v="0"/>
    <x v="4"/>
    <s v="彭伟/巩关茵/顾丹/许绅"/>
  </r>
  <r>
    <x v="0"/>
    <x v="5"/>
    <s v="牛德伟/丁妮/陶磊"/>
  </r>
  <r>
    <x v="0"/>
    <x v="6"/>
    <s v="施旺/袁康/韩婵/巩明媚"/>
  </r>
  <r>
    <x v="0"/>
    <x v="7"/>
    <s v="程德/康娇/杨栋"/>
  </r>
  <r>
    <x v="0"/>
    <x v="8"/>
    <s v="黎雯/许根基"/>
  </r>
  <r>
    <x v="1"/>
    <x v="0"/>
    <s v="田妮/林康"/>
  </r>
  <r>
    <x v="1"/>
    <x v="1"/>
    <s v="邵杰"/>
  </r>
  <r>
    <x v="1"/>
    <x v="2"/>
    <s v="潘博/潘健"/>
  </r>
  <r>
    <x v="1"/>
    <x v="3"/>
    <s v="郭刚/邢毅/高凤"/>
  </r>
  <r>
    <x v="1"/>
    <x v="4"/>
    <s v="施黎明/白斯云/付涛"/>
  </r>
  <r>
    <x v="1"/>
    <x v="5"/>
    <s v="吴磊/赵升/赵芳/楚聪/施平/何虢"/>
  </r>
  <r>
    <x v="1"/>
    <x v="6"/>
    <s v="潘舟/钱宁/孔辉"/>
  </r>
  <r>
    <x v="1"/>
    <x v="7"/>
    <s v="邢宁/龙锦"/>
  </r>
  <r>
    <x v="1"/>
    <x v="8"/>
    <s v="谭君/孟刚/孙辉/彭绅/葛欢"/>
  </r>
  <r>
    <x v="2"/>
    <x v="0"/>
    <s v="戴康"/>
  </r>
  <r>
    <x v="2"/>
    <x v="1"/>
    <s v=""/>
  </r>
  <r>
    <x v="2"/>
    <x v="2"/>
    <s v=""/>
  </r>
  <r>
    <x v="2"/>
    <x v="3"/>
    <s v=""/>
  </r>
  <r>
    <x v="2"/>
    <x v="4"/>
    <s v=""/>
  </r>
  <r>
    <x v="2"/>
    <x v="5"/>
    <s v="陈嫒"/>
  </r>
  <r>
    <x v="2"/>
    <x v="6"/>
    <s v=""/>
  </r>
  <r>
    <x v="2"/>
    <x v="7"/>
    <s v=""/>
  </r>
  <r>
    <x v="2"/>
    <x v="8"/>
    <s v="孟虢/钱涛"/>
  </r>
  <r>
    <x v="3"/>
    <x v="0"/>
    <s v="韩莞颖"/>
  </r>
  <r>
    <x v="3"/>
    <x v="1"/>
    <s v=""/>
  </r>
  <r>
    <x v="3"/>
    <x v="2"/>
    <s v="柯丽/罗君"/>
  </r>
  <r>
    <x v="3"/>
    <x v="3"/>
    <s v="田黎明/段杰/郝立勤/贺绅/曾康"/>
  </r>
  <r>
    <x v="3"/>
    <x v="4"/>
    <s v="洪辉"/>
  </r>
  <r>
    <x v="3"/>
    <x v="5"/>
    <s v="邵黎明"/>
  </r>
  <r>
    <x v="3"/>
    <x v="6"/>
    <s v=""/>
  </r>
  <r>
    <x v="3"/>
    <x v="7"/>
    <s v=""/>
  </r>
  <r>
    <x v="3"/>
    <x v="8"/>
    <s v=""/>
  </r>
  <r>
    <x v="4"/>
    <x v="0"/>
    <s v="冯娜"/>
  </r>
  <r>
    <x v="4"/>
    <x v="1"/>
    <s v=""/>
  </r>
  <r>
    <x v="4"/>
    <x v="2"/>
    <s v=""/>
  </r>
  <r>
    <x v="4"/>
    <x v="3"/>
    <s v="陈惠英/陶盛/宋忠"/>
  </r>
  <r>
    <x v="4"/>
    <x v="4"/>
    <s v=""/>
  </r>
  <r>
    <x v="4"/>
    <x v="5"/>
    <s v="贺婵"/>
  </r>
  <r>
    <x v="4"/>
    <x v="6"/>
    <s v="付荣/严盛"/>
  </r>
  <r>
    <x v="4"/>
    <x v="7"/>
    <s v="郝绅/邢柏"/>
  </r>
  <r>
    <x v="4"/>
    <x v="8"/>
    <s v=""/>
  </r>
  <r>
    <x v="5"/>
    <x v="0"/>
    <s v="林磊/钟伟/徐岱/邵绅"/>
  </r>
  <r>
    <x v="5"/>
    <x v="1"/>
    <s v="邢谦/靳刚/马莲/韦松"/>
  </r>
  <r>
    <x v="5"/>
    <x v="2"/>
    <s v="赵盛/葛蔓楚/邱明/丁蔓楚/康丽/韦实/薛君/邹妮/许凤"/>
  </r>
  <r>
    <x v="5"/>
    <x v="3"/>
    <s v="田丽美/何娇/田立/俞毅/徐丽丽/罗琼/麦实/施梦/袁丽娜/胡凤"/>
  </r>
  <r>
    <x v="5"/>
    <x v="4"/>
    <s v="余毅/夏光/徐健/俞晒明/李谙"/>
  </r>
  <r>
    <x v="5"/>
    <x v="5"/>
    <s v="姚秋/邵鹏/邓达侠/邢立荣/薛立伟/彭欢/邓立/范宁/邓秋"/>
  </r>
  <r>
    <x v="5"/>
    <x v="6"/>
    <s v="程雯/许娜/韩廉/韩凤/马惠英/陈丽雪/白立"/>
  </r>
  <r>
    <x v="5"/>
    <x v="7"/>
    <s v="殷昌/邱梦/严恒"/>
  </r>
  <r>
    <x v="5"/>
    <x v="8"/>
    <s v="肖崆/黄磊/徐莲/黄盛/涂丽/邱丽"/>
  </r>
  <r>
    <x v="6"/>
    <x v="0"/>
    <s v=""/>
  </r>
  <r>
    <x v="6"/>
    <x v="1"/>
    <s v="罗霖"/>
  </r>
  <r>
    <x v="6"/>
    <x v="2"/>
    <s v=""/>
  </r>
  <r>
    <x v="6"/>
    <x v="3"/>
    <s v=""/>
  </r>
  <r>
    <x v="6"/>
    <x v="4"/>
    <s v=""/>
  </r>
  <r>
    <x v="6"/>
    <x v="5"/>
    <s v=""/>
  </r>
  <r>
    <x v="6"/>
    <x v="6"/>
    <s v=""/>
  </r>
  <r>
    <x v="6"/>
    <x v="7"/>
    <s v=""/>
  </r>
  <r>
    <x v="6"/>
    <x v="8"/>
    <s v=""/>
  </r>
  <r>
    <x v="7"/>
    <x v="0"/>
    <s v=""/>
  </r>
  <r>
    <x v="7"/>
    <x v="1"/>
    <s v="郭博"/>
  </r>
  <r>
    <x v="7"/>
    <x v="2"/>
    <s v=""/>
  </r>
  <r>
    <x v="7"/>
    <x v="3"/>
    <s v=""/>
  </r>
  <r>
    <x v="7"/>
    <x v="4"/>
    <s v=""/>
  </r>
  <r>
    <x v="7"/>
    <x v="5"/>
    <s v=""/>
  </r>
  <r>
    <x v="7"/>
    <x v="6"/>
    <s v=""/>
  </r>
  <r>
    <x v="7"/>
    <x v="7"/>
    <s v=""/>
  </r>
  <r>
    <x v="7"/>
    <x v="8"/>
    <s v=""/>
  </r>
  <r>
    <x v="8"/>
    <x v="0"/>
    <s v=""/>
  </r>
  <r>
    <x v="8"/>
    <x v="1"/>
    <s v="毛庆缘"/>
  </r>
  <r>
    <x v="8"/>
    <x v="2"/>
    <s v=""/>
  </r>
  <r>
    <x v="8"/>
    <x v="3"/>
    <s v="薛庆缘"/>
  </r>
  <r>
    <x v="8"/>
    <x v="4"/>
    <s v=""/>
  </r>
  <r>
    <x v="8"/>
    <x v="5"/>
    <s v=""/>
  </r>
  <r>
    <x v="8"/>
    <x v="6"/>
    <s v=""/>
  </r>
  <r>
    <x v="8"/>
    <x v="7"/>
    <s v=""/>
  </r>
  <r>
    <x v="8"/>
    <x v="8"/>
    <s v=""/>
  </r>
  <r>
    <x v="9"/>
    <x v="0"/>
    <s v=""/>
  </r>
  <r>
    <x v="9"/>
    <x v="1"/>
    <s v=""/>
  </r>
  <r>
    <x v="9"/>
    <x v="2"/>
    <s v=""/>
  </r>
  <r>
    <x v="9"/>
    <x v="3"/>
    <s v="李雯"/>
  </r>
  <r>
    <x v="9"/>
    <x v="4"/>
    <s v=""/>
  </r>
  <r>
    <x v="9"/>
    <x v="5"/>
    <s v=""/>
  </r>
  <r>
    <x v="9"/>
    <x v="6"/>
    <s v="曾锦/侯虹/范谙/涂德伟"/>
  </r>
  <r>
    <x v="9"/>
    <x v="7"/>
    <s v=""/>
  </r>
  <r>
    <x v="9"/>
    <x v="8"/>
    <s v=""/>
  </r>
  <r>
    <x v="10"/>
    <x v="0"/>
    <s v=""/>
  </r>
  <r>
    <x v="10"/>
    <x v="1"/>
    <s v=""/>
  </r>
  <r>
    <x v="10"/>
    <x v="2"/>
    <s v=""/>
  </r>
  <r>
    <x v="10"/>
    <x v="3"/>
    <s v="康青"/>
  </r>
  <r>
    <x v="10"/>
    <x v="4"/>
    <s v="尹凤"/>
  </r>
  <r>
    <x v="10"/>
    <x v="5"/>
    <s v=""/>
  </r>
  <r>
    <x v="10"/>
    <x v="6"/>
    <s v=""/>
  </r>
  <r>
    <x v="10"/>
    <x v="7"/>
    <s v=""/>
  </r>
  <r>
    <x v="10"/>
    <x v="8"/>
    <s v=""/>
  </r>
  <r>
    <x v="11"/>
    <x v="0"/>
    <s v=""/>
  </r>
  <r>
    <x v="11"/>
    <x v="1"/>
    <s v=""/>
  </r>
  <r>
    <x v="11"/>
    <x v="2"/>
    <s v=""/>
  </r>
  <r>
    <x v="11"/>
    <x v="3"/>
    <s v=""/>
  </r>
  <r>
    <x v="11"/>
    <x v="4"/>
    <s v="李彩"/>
  </r>
  <r>
    <x v="11"/>
    <x v="5"/>
    <s v=""/>
  </r>
  <r>
    <x v="11"/>
    <x v="6"/>
    <s v="佘莲"/>
  </r>
  <r>
    <x v="11"/>
    <x v="7"/>
    <s v="万达侠"/>
  </r>
  <r>
    <x v="11"/>
    <x v="8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s v="肖崆"/>
  </r>
  <r>
    <x v="0"/>
    <x v="1"/>
    <s v="黄磊"/>
  </r>
  <r>
    <x v="0"/>
    <x v="2"/>
    <s v="徐莲"/>
  </r>
  <r>
    <x v="0"/>
    <x v="3"/>
    <s v="黄盛"/>
  </r>
  <r>
    <x v="0"/>
    <x v="4"/>
    <s v="涂丽"/>
  </r>
  <r>
    <x v="0"/>
    <x v="5"/>
    <s v="邱丽"/>
  </r>
  <r>
    <x v="0"/>
    <x v="6"/>
    <m/>
  </r>
  <r>
    <x v="0"/>
    <x v="7"/>
    <m/>
  </r>
  <r>
    <x v="0"/>
    <x v="8"/>
    <m/>
  </r>
  <r>
    <x v="0"/>
    <x v="9"/>
    <m/>
  </r>
  <r>
    <x v="1"/>
    <x v="0"/>
    <s v="殷昌"/>
  </r>
  <r>
    <x v="1"/>
    <x v="1"/>
    <s v="邱梦"/>
  </r>
  <r>
    <x v="1"/>
    <x v="2"/>
    <s v="严恒"/>
  </r>
  <r>
    <x v="1"/>
    <x v="3"/>
    <m/>
  </r>
  <r>
    <x v="1"/>
    <x v="4"/>
    <m/>
  </r>
  <r>
    <x v="1"/>
    <x v="5"/>
    <m/>
  </r>
  <r>
    <x v="1"/>
    <x v="6"/>
    <m/>
  </r>
  <r>
    <x v="1"/>
    <x v="7"/>
    <m/>
  </r>
  <r>
    <x v="1"/>
    <x v="8"/>
    <m/>
  </r>
  <r>
    <x v="1"/>
    <x v="9"/>
    <m/>
  </r>
  <r>
    <x v="2"/>
    <x v="0"/>
    <s v="程雯"/>
  </r>
  <r>
    <x v="2"/>
    <x v="1"/>
    <s v="许娜"/>
  </r>
  <r>
    <x v="2"/>
    <x v="2"/>
    <s v="韩廉"/>
  </r>
  <r>
    <x v="2"/>
    <x v="3"/>
    <s v="韩凤"/>
  </r>
  <r>
    <x v="2"/>
    <x v="4"/>
    <s v="马惠英"/>
  </r>
  <r>
    <x v="2"/>
    <x v="5"/>
    <s v="陈丽雪"/>
  </r>
  <r>
    <x v="2"/>
    <x v="6"/>
    <s v="白立"/>
  </r>
  <r>
    <x v="2"/>
    <x v="7"/>
    <m/>
  </r>
  <r>
    <x v="2"/>
    <x v="8"/>
    <m/>
  </r>
  <r>
    <x v="2"/>
    <x v="9"/>
    <m/>
  </r>
  <r>
    <x v="3"/>
    <x v="0"/>
    <s v="姚秋"/>
  </r>
  <r>
    <x v="3"/>
    <x v="1"/>
    <s v="邵鹏"/>
  </r>
  <r>
    <x v="3"/>
    <x v="2"/>
    <s v="邓达侠"/>
  </r>
  <r>
    <x v="3"/>
    <x v="3"/>
    <s v="邢立荣"/>
  </r>
  <r>
    <x v="3"/>
    <x v="4"/>
    <s v="薛立伟"/>
  </r>
  <r>
    <x v="3"/>
    <x v="5"/>
    <s v="彭欢"/>
  </r>
  <r>
    <x v="3"/>
    <x v="6"/>
    <s v="邓立"/>
  </r>
  <r>
    <x v="3"/>
    <x v="7"/>
    <s v="范宁"/>
  </r>
  <r>
    <x v="3"/>
    <x v="8"/>
    <s v="邓秋"/>
  </r>
  <r>
    <x v="3"/>
    <x v="9"/>
    <m/>
  </r>
  <r>
    <x v="4"/>
    <x v="0"/>
    <s v="余毅"/>
  </r>
  <r>
    <x v="4"/>
    <x v="1"/>
    <s v="夏光"/>
  </r>
  <r>
    <x v="4"/>
    <x v="2"/>
    <s v="徐健"/>
  </r>
  <r>
    <x v="4"/>
    <x v="3"/>
    <s v="俞晒明"/>
  </r>
  <r>
    <x v="4"/>
    <x v="4"/>
    <s v="李谙"/>
  </r>
  <r>
    <x v="4"/>
    <x v="5"/>
    <m/>
  </r>
  <r>
    <x v="4"/>
    <x v="6"/>
    <m/>
  </r>
  <r>
    <x v="4"/>
    <x v="7"/>
    <m/>
  </r>
  <r>
    <x v="4"/>
    <x v="8"/>
    <m/>
  </r>
  <r>
    <x v="4"/>
    <x v="9"/>
    <m/>
  </r>
  <r>
    <x v="5"/>
    <x v="0"/>
    <s v="田丽美"/>
  </r>
  <r>
    <x v="5"/>
    <x v="1"/>
    <s v="何娇"/>
  </r>
  <r>
    <x v="5"/>
    <x v="2"/>
    <s v="田立"/>
  </r>
  <r>
    <x v="5"/>
    <x v="3"/>
    <s v="俞毅"/>
  </r>
  <r>
    <x v="5"/>
    <x v="4"/>
    <s v="徐丽丽"/>
  </r>
  <r>
    <x v="5"/>
    <x v="5"/>
    <s v="罗琼"/>
  </r>
  <r>
    <x v="5"/>
    <x v="6"/>
    <s v="麦实"/>
  </r>
  <r>
    <x v="5"/>
    <x v="7"/>
    <s v="施梦"/>
  </r>
  <r>
    <x v="5"/>
    <x v="8"/>
    <s v="袁丽娜"/>
  </r>
  <r>
    <x v="5"/>
    <x v="9"/>
    <s v="胡凤"/>
  </r>
  <r>
    <x v="6"/>
    <x v="0"/>
    <s v="赵盛"/>
  </r>
  <r>
    <x v="6"/>
    <x v="1"/>
    <s v="葛蔓楚"/>
  </r>
  <r>
    <x v="6"/>
    <x v="2"/>
    <s v="邱明"/>
  </r>
  <r>
    <x v="6"/>
    <x v="3"/>
    <s v="丁蔓楚"/>
  </r>
  <r>
    <x v="6"/>
    <x v="4"/>
    <s v="康丽"/>
  </r>
  <r>
    <x v="6"/>
    <x v="5"/>
    <s v="韦实"/>
  </r>
  <r>
    <x v="6"/>
    <x v="6"/>
    <s v="薛君"/>
  </r>
  <r>
    <x v="6"/>
    <x v="7"/>
    <s v="邹妮"/>
  </r>
  <r>
    <x v="6"/>
    <x v="8"/>
    <s v="许凤"/>
  </r>
  <r>
    <x v="6"/>
    <x v="9"/>
    <m/>
  </r>
  <r>
    <x v="7"/>
    <x v="0"/>
    <s v="邢谦"/>
  </r>
  <r>
    <x v="7"/>
    <x v="1"/>
    <s v="靳刚"/>
  </r>
  <r>
    <x v="7"/>
    <x v="2"/>
    <s v="马莲"/>
  </r>
  <r>
    <x v="7"/>
    <x v="3"/>
    <s v="韦松"/>
  </r>
  <r>
    <x v="7"/>
    <x v="4"/>
    <m/>
  </r>
  <r>
    <x v="7"/>
    <x v="5"/>
    <m/>
  </r>
  <r>
    <x v="7"/>
    <x v="6"/>
    <m/>
  </r>
  <r>
    <x v="7"/>
    <x v="7"/>
    <m/>
  </r>
  <r>
    <x v="7"/>
    <x v="8"/>
    <m/>
  </r>
  <r>
    <x v="7"/>
    <x v="9"/>
    <m/>
  </r>
  <r>
    <x v="8"/>
    <x v="0"/>
    <s v="林磊"/>
  </r>
  <r>
    <x v="8"/>
    <x v="1"/>
    <s v="钟伟"/>
  </r>
  <r>
    <x v="8"/>
    <x v="2"/>
    <s v="徐岱"/>
  </r>
  <r>
    <x v="8"/>
    <x v="3"/>
    <s v="邵绅"/>
  </r>
  <r>
    <x v="8"/>
    <x v="4"/>
    <m/>
  </r>
  <r>
    <x v="8"/>
    <x v="5"/>
    <m/>
  </r>
  <r>
    <x v="8"/>
    <x v="6"/>
    <m/>
  </r>
  <r>
    <x v="8"/>
    <x v="7"/>
    <m/>
  </r>
  <r>
    <x v="8"/>
    <x v="8"/>
    <m/>
  </r>
  <r>
    <x v="8"/>
    <x v="9"/>
    <m/>
  </r>
  <r>
    <x v="9"/>
    <x v="0"/>
    <m/>
  </r>
  <r>
    <x v="9"/>
    <x v="1"/>
    <m/>
  </r>
  <r>
    <x v="9"/>
    <x v="2"/>
    <m/>
  </r>
  <r>
    <x v="9"/>
    <x v="3"/>
    <m/>
  </r>
  <r>
    <x v="9"/>
    <x v="4"/>
    <m/>
  </r>
  <r>
    <x v="9"/>
    <x v="5"/>
    <m/>
  </r>
  <r>
    <x v="9"/>
    <x v="6"/>
    <m/>
  </r>
  <r>
    <x v="9"/>
    <x v="7"/>
    <m/>
  </r>
  <r>
    <x v="9"/>
    <x v="8"/>
    <m/>
  </r>
  <r>
    <x v="9"/>
    <x v="9"/>
    <m/>
  </r>
  <r>
    <x v="10"/>
    <x v="0"/>
    <s v="郝绅"/>
  </r>
  <r>
    <x v="10"/>
    <x v="1"/>
    <s v="邢柏"/>
  </r>
  <r>
    <x v="10"/>
    <x v="2"/>
    <m/>
  </r>
  <r>
    <x v="10"/>
    <x v="3"/>
    <m/>
  </r>
  <r>
    <x v="10"/>
    <x v="4"/>
    <m/>
  </r>
  <r>
    <x v="10"/>
    <x v="5"/>
    <m/>
  </r>
  <r>
    <x v="10"/>
    <x v="6"/>
    <m/>
  </r>
  <r>
    <x v="10"/>
    <x v="7"/>
    <m/>
  </r>
  <r>
    <x v="10"/>
    <x v="8"/>
    <m/>
  </r>
  <r>
    <x v="10"/>
    <x v="9"/>
    <m/>
  </r>
  <r>
    <x v="11"/>
    <x v="0"/>
    <s v="付荣"/>
  </r>
  <r>
    <x v="11"/>
    <x v="1"/>
    <s v="严盛"/>
  </r>
  <r>
    <x v="11"/>
    <x v="2"/>
    <m/>
  </r>
  <r>
    <x v="11"/>
    <x v="3"/>
    <m/>
  </r>
  <r>
    <x v="11"/>
    <x v="4"/>
    <m/>
  </r>
  <r>
    <x v="11"/>
    <x v="5"/>
    <m/>
  </r>
  <r>
    <x v="11"/>
    <x v="6"/>
    <m/>
  </r>
  <r>
    <x v="11"/>
    <x v="7"/>
    <m/>
  </r>
  <r>
    <x v="11"/>
    <x v="8"/>
    <m/>
  </r>
  <r>
    <x v="11"/>
    <x v="9"/>
    <m/>
  </r>
  <r>
    <x v="12"/>
    <x v="0"/>
    <s v="贺婵"/>
  </r>
  <r>
    <x v="12"/>
    <x v="1"/>
    <m/>
  </r>
  <r>
    <x v="12"/>
    <x v="2"/>
    <m/>
  </r>
  <r>
    <x v="12"/>
    <x v="3"/>
    <m/>
  </r>
  <r>
    <x v="12"/>
    <x v="4"/>
    <m/>
  </r>
  <r>
    <x v="12"/>
    <x v="5"/>
    <m/>
  </r>
  <r>
    <x v="12"/>
    <x v="6"/>
    <m/>
  </r>
  <r>
    <x v="12"/>
    <x v="7"/>
    <m/>
  </r>
  <r>
    <x v="12"/>
    <x v="8"/>
    <m/>
  </r>
  <r>
    <x v="12"/>
    <x v="9"/>
    <m/>
  </r>
  <r>
    <x v="13"/>
    <x v="0"/>
    <m/>
  </r>
  <r>
    <x v="13"/>
    <x v="1"/>
    <m/>
  </r>
  <r>
    <x v="13"/>
    <x v="2"/>
    <m/>
  </r>
  <r>
    <x v="13"/>
    <x v="3"/>
    <m/>
  </r>
  <r>
    <x v="13"/>
    <x v="4"/>
    <m/>
  </r>
  <r>
    <x v="13"/>
    <x v="5"/>
    <m/>
  </r>
  <r>
    <x v="13"/>
    <x v="6"/>
    <m/>
  </r>
  <r>
    <x v="13"/>
    <x v="7"/>
    <m/>
  </r>
  <r>
    <x v="13"/>
    <x v="8"/>
    <m/>
  </r>
  <r>
    <x v="13"/>
    <x v="9"/>
    <m/>
  </r>
  <r>
    <x v="14"/>
    <x v="0"/>
    <s v="陈惠英"/>
  </r>
  <r>
    <x v="14"/>
    <x v="1"/>
    <s v="陶盛"/>
  </r>
  <r>
    <x v="14"/>
    <x v="2"/>
    <s v="宋忠"/>
  </r>
  <r>
    <x v="14"/>
    <x v="3"/>
    <m/>
  </r>
  <r>
    <x v="14"/>
    <x v="4"/>
    <m/>
  </r>
  <r>
    <x v="14"/>
    <x v="5"/>
    <m/>
  </r>
  <r>
    <x v="14"/>
    <x v="6"/>
    <m/>
  </r>
  <r>
    <x v="14"/>
    <x v="7"/>
    <m/>
  </r>
  <r>
    <x v="14"/>
    <x v="8"/>
    <m/>
  </r>
  <r>
    <x v="14"/>
    <x v="9"/>
    <m/>
  </r>
  <r>
    <x v="15"/>
    <x v="0"/>
    <m/>
  </r>
  <r>
    <x v="15"/>
    <x v="1"/>
    <m/>
  </r>
  <r>
    <x v="15"/>
    <x v="2"/>
    <m/>
  </r>
  <r>
    <x v="15"/>
    <x v="3"/>
    <m/>
  </r>
  <r>
    <x v="15"/>
    <x v="4"/>
    <m/>
  </r>
  <r>
    <x v="15"/>
    <x v="5"/>
    <m/>
  </r>
  <r>
    <x v="15"/>
    <x v="6"/>
    <m/>
  </r>
  <r>
    <x v="15"/>
    <x v="7"/>
    <m/>
  </r>
  <r>
    <x v="15"/>
    <x v="8"/>
    <m/>
  </r>
  <r>
    <x v="15"/>
    <x v="9"/>
    <m/>
  </r>
  <r>
    <x v="16"/>
    <x v="0"/>
    <m/>
  </r>
  <r>
    <x v="16"/>
    <x v="1"/>
    <m/>
  </r>
  <r>
    <x v="16"/>
    <x v="2"/>
    <m/>
  </r>
  <r>
    <x v="16"/>
    <x v="3"/>
    <m/>
  </r>
  <r>
    <x v="16"/>
    <x v="4"/>
    <m/>
  </r>
  <r>
    <x v="16"/>
    <x v="5"/>
    <m/>
  </r>
  <r>
    <x v="16"/>
    <x v="6"/>
    <m/>
  </r>
  <r>
    <x v="16"/>
    <x v="7"/>
    <m/>
  </r>
  <r>
    <x v="16"/>
    <x v="8"/>
    <m/>
  </r>
  <r>
    <x v="16"/>
    <x v="9"/>
    <m/>
  </r>
  <r>
    <x v="17"/>
    <x v="0"/>
    <s v="冯娜"/>
  </r>
  <r>
    <x v="17"/>
    <x v="1"/>
    <m/>
  </r>
  <r>
    <x v="17"/>
    <x v="2"/>
    <m/>
  </r>
  <r>
    <x v="17"/>
    <x v="3"/>
    <m/>
  </r>
  <r>
    <x v="17"/>
    <x v="4"/>
    <m/>
  </r>
  <r>
    <x v="17"/>
    <x v="5"/>
    <m/>
  </r>
  <r>
    <x v="17"/>
    <x v="6"/>
    <m/>
  </r>
  <r>
    <x v="17"/>
    <x v="7"/>
    <m/>
  </r>
  <r>
    <x v="17"/>
    <x v="8"/>
    <m/>
  </r>
  <r>
    <x v="17"/>
    <x v="9"/>
    <m/>
  </r>
  <r>
    <x v="18"/>
    <x v="0"/>
    <m/>
  </r>
  <r>
    <x v="18"/>
    <x v="1"/>
    <m/>
  </r>
  <r>
    <x v="18"/>
    <x v="2"/>
    <m/>
  </r>
  <r>
    <x v="18"/>
    <x v="3"/>
    <m/>
  </r>
  <r>
    <x v="18"/>
    <x v="4"/>
    <m/>
  </r>
  <r>
    <x v="18"/>
    <x v="5"/>
    <m/>
  </r>
  <r>
    <x v="18"/>
    <x v="6"/>
    <m/>
  </r>
  <r>
    <x v="18"/>
    <x v="7"/>
    <m/>
  </r>
  <r>
    <x v="18"/>
    <x v="8"/>
    <m/>
  </r>
  <r>
    <x v="18"/>
    <x v="9"/>
    <m/>
  </r>
  <r>
    <x v="19"/>
    <x v="0"/>
    <m/>
  </r>
  <r>
    <x v="19"/>
    <x v="1"/>
    <m/>
  </r>
  <r>
    <x v="19"/>
    <x v="2"/>
    <m/>
  </r>
  <r>
    <x v="19"/>
    <x v="3"/>
    <m/>
  </r>
  <r>
    <x v="19"/>
    <x v="4"/>
    <m/>
  </r>
  <r>
    <x v="19"/>
    <x v="5"/>
    <m/>
  </r>
  <r>
    <x v="19"/>
    <x v="6"/>
    <m/>
  </r>
  <r>
    <x v="19"/>
    <x v="7"/>
    <m/>
  </r>
  <r>
    <x v="19"/>
    <x v="8"/>
    <m/>
  </r>
  <r>
    <x v="19"/>
    <x v="9"/>
    <m/>
  </r>
  <r>
    <x v="20"/>
    <x v="0"/>
    <m/>
  </r>
  <r>
    <x v="20"/>
    <x v="1"/>
    <m/>
  </r>
  <r>
    <x v="20"/>
    <x v="2"/>
    <m/>
  </r>
  <r>
    <x v="20"/>
    <x v="3"/>
    <m/>
  </r>
  <r>
    <x v="20"/>
    <x v="4"/>
    <m/>
  </r>
  <r>
    <x v="20"/>
    <x v="5"/>
    <m/>
  </r>
  <r>
    <x v="20"/>
    <x v="6"/>
    <m/>
  </r>
  <r>
    <x v="20"/>
    <x v="7"/>
    <m/>
  </r>
  <r>
    <x v="20"/>
    <x v="8"/>
    <m/>
  </r>
  <r>
    <x v="20"/>
    <x v="9"/>
    <m/>
  </r>
  <r>
    <x v="21"/>
    <x v="0"/>
    <s v="邵黎明"/>
  </r>
  <r>
    <x v="21"/>
    <x v="1"/>
    <m/>
  </r>
  <r>
    <x v="21"/>
    <x v="2"/>
    <m/>
  </r>
  <r>
    <x v="21"/>
    <x v="3"/>
    <m/>
  </r>
  <r>
    <x v="21"/>
    <x v="4"/>
    <m/>
  </r>
  <r>
    <x v="21"/>
    <x v="5"/>
    <m/>
  </r>
  <r>
    <x v="21"/>
    <x v="6"/>
    <m/>
  </r>
  <r>
    <x v="21"/>
    <x v="7"/>
    <m/>
  </r>
  <r>
    <x v="21"/>
    <x v="8"/>
    <m/>
  </r>
  <r>
    <x v="21"/>
    <x v="9"/>
    <m/>
  </r>
  <r>
    <x v="22"/>
    <x v="0"/>
    <s v="洪辉"/>
  </r>
  <r>
    <x v="22"/>
    <x v="1"/>
    <m/>
  </r>
  <r>
    <x v="22"/>
    <x v="2"/>
    <m/>
  </r>
  <r>
    <x v="22"/>
    <x v="3"/>
    <m/>
  </r>
  <r>
    <x v="22"/>
    <x v="4"/>
    <m/>
  </r>
  <r>
    <x v="22"/>
    <x v="5"/>
    <m/>
  </r>
  <r>
    <x v="22"/>
    <x v="6"/>
    <m/>
  </r>
  <r>
    <x v="22"/>
    <x v="7"/>
    <m/>
  </r>
  <r>
    <x v="22"/>
    <x v="8"/>
    <m/>
  </r>
  <r>
    <x v="22"/>
    <x v="9"/>
    <m/>
  </r>
  <r>
    <x v="23"/>
    <x v="0"/>
    <s v="田黎明"/>
  </r>
  <r>
    <x v="23"/>
    <x v="1"/>
    <s v="段杰"/>
  </r>
  <r>
    <x v="23"/>
    <x v="2"/>
    <s v="郝立勤"/>
  </r>
  <r>
    <x v="23"/>
    <x v="3"/>
    <s v="贺绅"/>
  </r>
  <r>
    <x v="23"/>
    <x v="4"/>
    <s v="曾康"/>
  </r>
  <r>
    <x v="23"/>
    <x v="5"/>
    <m/>
  </r>
  <r>
    <x v="23"/>
    <x v="6"/>
    <m/>
  </r>
  <r>
    <x v="23"/>
    <x v="7"/>
    <m/>
  </r>
  <r>
    <x v="23"/>
    <x v="8"/>
    <m/>
  </r>
  <r>
    <x v="23"/>
    <x v="9"/>
    <m/>
  </r>
  <r>
    <x v="24"/>
    <x v="0"/>
    <s v="柯丽"/>
  </r>
  <r>
    <x v="24"/>
    <x v="1"/>
    <s v="罗君"/>
  </r>
  <r>
    <x v="24"/>
    <x v="2"/>
    <m/>
  </r>
  <r>
    <x v="24"/>
    <x v="3"/>
    <m/>
  </r>
  <r>
    <x v="24"/>
    <x v="4"/>
    <m/>
  </r>
  <r>
    <x v="24"/>
    <x v="5"/>
    <m/>
  </r>
  <r>
    <x v="24"/>
    <x v="6"/>
    <m/>
  </r>
  <r>
    <x v="24"/>
    <x v="7"/>
    <m/>
  </r>
  <r>
    <x v="24"/>
    <x v="8"/>
    <m/>
  </r>
  <r>
    <x v="24"/>
    <x v="9"/>
    <m/>
  </r>
  <r>
    <x v="25"/>
    <x v="0"/>
    <m/>
  </r>
  <r>
    <x v="25"/>
    <x v="1"/>
    <m/>
  </r>
  <r>
    <x v="25"/>
    <x v="2"/>
    <m/>
  </r>
  <r>
    <x v="25"/>
    <x v="3"/>
    <m/>
  </r>
  <r>
    <x v="25"/>
    <x v="4"/>
    <m/>
  </r>
  <r>
    <x v="25"/>
    <x v="5"/>
    <m/>
  </r>
  <r>
    <x v="25"/>
    <x v="6"/>
    <m/>
  </r>
  <r>
    <x v="25"/>
    <x v="7"/>
    <m/>
  </r>
  <r>
    <x v="25"/>
    <x v="8"/>
    <m/>
  </r>
  <r>
    <x v="25"/>
    <x v="9"/>
    <m/>
  </r>
  <r>
    <x v="26"/>
    <x v="0"/>
    <s v="韩莞颖"/>
  </r>
  <r>
    <x v="26"/>
    <x v="1"/>
    <m/>
  </r>
  <r>
    <x v="26"/>
    <x v="2"/>
    <m/>
  </r>
  <r>
    <x v="26"/>
    <x v="3"/>
    <m/>
  </r>
  <r>
    <x v="26"/>
    <x v="4"/>
    <m/>
  </r>
  <r>
    <x v="26"/>
    <x v="5"/>
    <m/>
  </r>
  <r>
    <x v="26"/>
    <x v="6"/>
    <m/>
  </r>
  <r>
    <x v="26"/>
    <x v="7"/>
    <m/>
  </r>
  <r>
    <x v="26"/>
    <x v="8"/>
    <m/>
  </r>
  <r>
    <x v="26"/>
    <x v="9"/>
    <m/>
  </r>
  <r>
    <x v="27"/>
    <x v="0"/>
    <m/>
  </r>
  <r>
    <x v="27"/>
    <x v="1"/>
    <m/>
  </r>
  <r>
    <x v="27"/>
    <x v="2"/>
    <m/>
  </r>
  <r>
    <x v="27"/>
    <x v="3"/>
    <m/>
  </r>
  <r>
    <x v="27"/>
    <x v="4"/>
    <m/>
  </r>
  <r>
    <x v="27"/>
    <x v="5"/>
    <m/>
  </r>
  <r>
    <x v="27"/>
    <x v="6"/>
    <m/>
  </r>
  <r>
    <x v="27"/>
    <x v="7"/>
    <m/>
  </r>
  <r>
    <x v="27"/>
    <x v="8"/>
    <m/>
  </r>
  <r>
    <x v="27"/>
    <x v="9"/>
    <m/>
  </r>
  <r>
    <x v="28"/>
    <x v="0"/>
    <m/>
  </r>
  <r>
    <x v="28"/>
    <x v="1"/>
    <m/>
  </r>
  <r>
    <x v="28"/>
    <x v="2"/>
    <m/>
  </r>
  <r>
    <x v="28"/>
    <x v="3"/>
    <m/>
  </r>
  <r>
    <x v="28"/>
    <x v="4"/>
    <m/>
  </r>
  <r>
    <x v="28"/>
    <x v="5"/>
    <m/>
  </r>
  <r>
    <x v="28"/>
    <x v="6"/>
    <m/>
  </r>
  <r>
    <x v="28"/>
    <x v="7"/>
    <m/>
  </r>
  <r>
    <x v="28"/>
    <x v="8"/>
    <m/>
  </r>
  <r>
    <x v="28"/>
    <x v="9"/>
    <m/>
  </r>
  <r>
    <x v="29"/>
    <x v="0"/>
    <m/>
  </r>
  <r>
    <x v="29"/>
    <x v="1"/>
    <m/>
  </r>
  <r>
    <x v="29"/>
    <x v="2"/>
    <m/>
  </r>
  <r>
    <x v="29"/>
    <x v="3"/>
    <m/>
  </r>
  <r>
    <x v="29"/>
    <x v="4"/>
    <m/>
  </r>
  <r>
    <x v="29"/>
    <x v="5"/>
    <m/>
  </r>
  <r>
    <x v="29"/>
    <x v="6"/>
    <m/>
  </r>
  <r>
    <x v="29"/>
    <x v="7"/>
    <m/>
  </r>
  <r>
    <x v="29"/>
    <x v="8"/>
    <m/>
  </r>
  <r>
    <x v="29"/>
    <x v="9"/>
    <m/>
  </r>
  <r>
    <x v="30"/>
    <x v="0"/>
    <m/>
  </r>
  <r>
    <x v="30"/>
    <x v="1"/>
    <m/>
  </r>
  <r>
    <x v="30"/>
    <x v="2"/>
    <m/>
  </r>
  <r>
    <x v="30"/>
    <x v="3"/>
    <m/>
  </r>
  <r>
    <x v="30"/>
    <x v="4"/>
    <m/>
  </r>
  <r>
    <x v="30"/>
    <x v="5"/>
    <m/>
  </r>
  <r>
    <x v="30"/>
    <x v="6"/>
    <m/>
  </r>
  <r>
    <x v="30"/>
    <x v="7"/>
    <m/>
  </r>
  <r>
    <x v="30"/>
    <x v="8"/>
    <m/>
  </r>
  <r>
    <x v="30"/>
    <x v="9"/>
    <m/>
  </r>
  <r>
    <x v="31"/>
    <x v="0"/>
    <s v="尹凤"/>
  </r>
  <r>
    <x v="31"/>
    <x v="1"/>
    <m/>
  </r>
  <r>
    <x v="31"/>
    <x v="2"/>
    <m/>
  </r>
  <r>
    <x v="31"/>
    <x v="3"/>
    <m/>
  </r>
  <r>
    <x v="31"/>
    <x v="4"/>
    <m/>
  </r>
  <r>
    <x v="31"/>
    <x v="5"/>
    <m/>
  </r>
  <r>
    <x v="31"/>
    <x v="6"/>
    <m/>
  </r>
  <r>
    <x v="31"/>
    <x v="7"/>
    <m/>
  </r>
  <r>
    <x v="31"/>
    <x v="8"/>
    <m/>
  </r>
  <r>
    <x v="31"/>
    <x v="9"/>
    <m/>
  </r>
  <r>
    <x v="32"/>
    <x v="0"/>
    <s v="康青"/>
  </r>
  <r>
    <x v="32"/>
    <x v="1"/>
    <m/>
  </r>
  <r>
    <x v="32"/>
    <x v="2"/>
    <m/>
  </r>
  <r>
    <x v="32"/>
    <x v="3"/>
    <m/>
  </r>
  <r>
    <x v="32"/>
    <x v="4"/>
    <m/>
  </r>
  <r>
    <x v="32"/>
    <x v="5"/>
    <m/>
  </r>
  <r>
    <x v="32"/>
    <x v="6"/>
    <m/>
  </r>
  <r>
    <x v="32"/>
    <x v="7"/>
    <m/>
  </r>
  <r>
    <x v="32"/>
    <x v="8"/>
    <m/>
  </r>
  <r>
    <x v="32"/>
    <x v="9"/>
    <m/>
  </r>
  <r>
    <x v="33"/>
    <x v="0"/>
    <m/>
  </r>
  <r>
    <x v="33"/>
    <x v="1"/>
    <m/>
  </r>
  <r>
    <x v="33"/>
    <x v="2"/>
    <m/>
  </r>
  <r>
    <x v="33"/>
    <x v="3"/>
    <m/>
  </r>
  <r>
    <x v="33"/>
    <x v="4"/>
    <m/>
  </r>
  <r>
    <x v="33"/>
    <x v="5"/>
    <m/>
  </r>
  <r>
    <x v="33"/>
    <x v="6"/>
    <m/>
  </r>
  <r>
    <x v="33"/>
    <x v="7"/>
    <m/>
  </r>
  <r>
    <x v="33"/>
    <x v="8"/>
    <m/>
  </r>
  <r>
    <x v="33"/>
    <x v="9"/>
    <m/>
  </r>
  <r>
    <x v="34"/>
    <x v="0"/>
    <m/>
  </r>
  <r>
    <x v="34"/>
    <x v="1"/>
    <m/>
  </r>
  <r>
    <x v="34"/>
    <x v="2"/>
    <m/>
  </r>
  <r>
    <x v="34"/>
    <x v="3"/>
    <m/>
  </r>
  <r>
    <x v="34"/>
    <x v="4"/>
    <m/>
  </r>
  <r>
    <x v="34"/>
    <x v="5"/>
    <m/>
  </r>
  <r>
    <x v="34"/>
    <x v="6"/>
    <m/>
  </r>
  <r>
    <x v="34"/>
    <x v="7"/>
    <m/>
  </r>
  <r>
    <x v="34"/>
    <x v="8"/>
    <m/>
  </r>
  <r>
    <x v="34"/>
    <x v="9"/>
    <m/>
  </r>
  <r>
    <x v="35"/>
    <x v="0"/>
    <m/>
  </r>
  <r>
    <x v="35"/>
    <x v="1"/>
    <m/>
  </r>
  <r>
    <x v="35"/>
    <x v="2"/>
    <m/>
  </r>
  <r>
    <x v="35"/>
    <x v="3"/>
    <m/>
  </r>
  <r>
    <x v="35"/>
    <x v="4"/>
    <m/>
  </r>
  <r>
    <x v="35"/>
    <x v="5"/>
    <m/>
  </r>
  <r>
    <x v="35"/>
    <x v="6"/>
    <m/>
  </r>
  <r>
    <x v="35"/>
    <x v="7"/>
    <m/>
  </r>
  <r>
    <x v="35"/>
    <x v="8"/>
    <m/>
  </r>
  <r>
    <x v="35"/>
    <x v="9"/>
    <m/>
  </r>
  <r>
    <x v="36"/>
    <x v="0"/>
    <m/>
  </r>
  <r>
    <x v="36"/>
    <x v="1"/>
    <m/>
  </r>
  <r>
    <x v="36"/>
    <x v="2"/>
    <m/>
  </r>
  <r>
    <x v="36"/>
    <x v="3"/>
    <m/>
  </r>
  <r>
    <x v="36"/>
    <x v="4"/>
    <m/>
  </r>
  <r>
    <x v="36"/>
    <x v="5"/>
    <m/>
  </r>
  <r>
    <x v="36"/>
    <x v="6"/>
    <m/>
  </r>
  <r>
    <x v="36"/>
    <x v="7"/>
    <m/>
  </r>
  <r>
    <x v="36"/>
    <x v="8"/>
    <m/>
  </r>
  <r>
    <x v="36"/>
    <x v="9"/>
    <m/>
  </r>
  <r>
    <x v="37"/>
    <x v="0"/>
    <m/>
  </r>
  <r>
    <x v="37"/>
    <x v="1"/>
    <m/>
  </r>
  <r>
    <x v="37"/>
    <x v="2"/>
    <m/>
  </r>
  <r>
    <x v="37"/>
    <x v="3"/>
    <m/>
  </r>
  <r>
    <x v="37"/>
    <x v="4"/>
    <m/>
  </r>
  <r>
    <x v="37"/>
    <x v="5"/>
    <m/>
  </r>
  <r>
    <x v="37"/>
    <x v="6"/>
    <m/>
  </r>
  <r>
    <x v="37"/>
    <x v="7"/>
    <m/>
  </r>
  <r>
    <x v="37"/>
    <x v="8"/>
    <m/>
  </r>
  <r>
    <x v="37"/>
    <x v="9"/>
    <m/>
  </r>
  <r>
    <x v="38"/>
    <x v="0"/>
    <m/>
  </r>
  <r>
    <x v="38"/>
    <x v="1"/>
    <m/>
  </r>
  <r>
    <x v="38"/>
    <x v="2"/>
    <m/>
  </r>
  <r>
    <x v="38"/>
    <x v="3"/>
    <m/>
  </r>
  <r>
    <x v="38"/>
    <x v="4"/>
    <m/>
  </r>
  <r>
    <x v="38"/>
    <x v="5"/>
    <m/>
  </r>
  <r>
    <x v="38"/>
    <x v="6"/>
    <m/>
  </r>
  <r>
    <x v="38"/>
    <x v="7"/>
    <m/>
  </r>
  <r>
    <x v="38"/>
    <x v="8"/>
    <m/>
  </r>
  <r>
    <x v="38"/>
    <x v="9"/>
    <m/>
  </r>
  <r>
    <x v="39"/>
    <x v="0"/>
    <m/>
  </r>
  <r>
    <x v="39"/>
    <x v="1"/>
    <m/>
  </r>
  <r>
    <x v="39"/>
    <x v="2"/>
    <m/>
  </r>
  <r>
    <x v="39"/>
    <x v="3"/>
    <m/>
  </r>
  <r>
    <x v="39"/>
    <x v="4"/>
    <m/>
  </r>
  <r>
    <x v="39"/>
    <x v="5"/>
    <m/>
  </r>
  <r>
    <x v="39"/>
    <x v="6"/>
    <m/>
  </r>
  <r>
    <x v="39"/>
    <x v="7"/>
    <m/>
  </r>
  <r>
    <x v="39"/>
    <x v="8"/>
    <m/>
  </r>
  <r>
    <x v="39"/>
    <x v="9"/>
    <m/>
  </r>
  <r>
    <x v="40"/>
    <x v="0"/>
    <m/>
  </r>
  <r>
    <x v="40"/>
    <x v="1"/>
    <m/>
  </r>
  <r>
    <x v="40"/>
    <x v="2"/>
    <m/>
  </r>
  <r>
    <x v="40"/>
    <x v="3"/>
    <m/>
  </r>
  <r>
    <x v="40"/>
    <x v="4"/>
    <m/>
  </r>
  <r>
    <x v="40"/>
    <x v="5"/>
    <m/>
  </r>
  <r>
    <x v="40"/>
    <x v="6"/>
    <m/>
  </r>
  <r>
    <x v="40"/>
    <x v="7"/>
    <m/>
  </r>
  <r>
    <x v="40"/>
    <x v="8"/>
    <m/>
  </r>
  <r>
    <x v="40"/>
    <x v="9"/>
    <m/>
  </r>
  <r>
    <x v="41"/>
    <x v="0"/>
    <s v="薛庆缘"/>
  </r>
  <r>
    <x v="41"/>
    <x v="1"/>
    <m/>
  </r>
  <r>
    <x v="41"/>
    <x v="2"/>
    <m/>
  </r>
  <r>
    <x v="41"/>
    <x v="3"/>
    <m/>
  </r>
  <r>
    <x v="41"/>
    <x v="4"/>
    <m/>
  </r>
  <r>
    <x v="41"/>
    <x v="5"/>
    <m/>
  </r>
  <r>
    <x v="41"/>
    <x v="6"/>
    <m/>
  </r>
  <r>
    <x v="41"/>
    <x v="7"/>
    <m/>
  </r>
  <r>
    <x v="41"/>
    <x v="8"/>
    <m/>
  </r>
  <r>
    <x v="41"/>
    <x v="9"/>
    <m/>
  </r>
  <r>
    <x v="42"/>
    <x v="0"/>
    <m/>
  </r>
  <r>
    <x v="42"/>
    <x v="1"/>
    <m/>
  </r>
  <r>
    <x v="42"/>
    <x v="2"/>
    <m/>
  </r>
  <r>
    <x v="42"/>
    <x v="3"/>
    <m/>
  </r>
  <r>
    <x v="42"/>
    <x v="4"/>
    <m/>
  </r>
  <r>
    <x v="42"/>
    <x v="5"/>
    <m/>
  </r>
  <r>
    <x v="42"/>
    <x v="6"/>
    <m/>
  </r>
  <r>
    <x v="42"/>
    <x v="7"/>
    <m/>
  </r>
  <r>
    <x v="42"/>
    <x v="8"/>
    <m/>
  </r>
  <r>
    <x v="42"/>
    <x v="9"/>
    <m/>
  </r>
  <r>
    <x v="43"/>
    <x v="0"/>
    <s v="毛庆缘"/>
  </r>
  <r>
    <x v="43"/>
    <x v="1"/>
    <m/>
  </r>
  <r>
    <x v="43"/>
    <x v="2"/>
    <m/>
  </r>
  <r>
    <x v="43"/>
    <x v="3"/>
    <m/>
  </r>
  <r>
    <x v="43"/>
    <x v="4"/>
    <m/>
  </r>
  <r>
    <x v="43"/>
    <x v="5"/>
    <m/>
  </r>
  <r>
    <x v="43"/>
    <x v="6"/>
    <m/>
  </r>
  <r>
    <x v="43"/>
    <x v="7"/>
    <m/>
  </r>
  <r>
    <x v="43"/>
    <x v="8"/>
    <m/>
  </r>
  <r>
    <x v="43"/>
    <x v="9"/>
    <m/>
  </r>
  <r>
    <x v="44"/>
    <x v="0"/>
    <m/>
  </r>
  <r>
    <x v="44"/>
    <x v="1"/>
    <m/>
  </r>
  <r>
    <x v="44"/>
    <x v="2"/>
    <m/>
  </r>
  <r>
    <x v="44"/>
    <x v="3"/>
    <m/>
  </r>
  <r>
    <x v="44"/>
    <x v="4"/>
    <m/>
  </r>
  <r>
    <x v="44"/>
    <x v="5"/>
    <m/>
  </r>
  <r>
    <x v="44"/>
    <x v="6"/>
    <m/>
  </r>
  <r>
    <x v="44"/>
    <x v="7"/>
    <m/>
  </r>
  <r>
    <x v="44"/>
    <x v="8"/>
    <m/>
  </r>
  <r>
    <x v="44"/>
    <x v="9"/>
    <m/>
  </r>
  <r>
    <x v="45"/>
    <x v="0"/>
    <s v="孟虢"/>
  </r>
  <r>
    <x v="45"/>
    <x v="1"/>
    <s v="钱涛"/>
  </r>
  <r>
    <x v="45"/>
    <x v="2"/>
    <m/>
  </r>
  <r>
    <x v="45"/>
    <x v="3"/>
    <m/>
  </r>
  <r>
    <x v="45"/>
    <x v="4"/>
    <m/>
  </r>
  <r>
    <x v="45"/>
    <x v="5"/>
    <m/>
  </r>
  <r>
    <x v="45"/>
    <x v="6"/>
    <m/>
  </r>
  <r>
    <x v="45"/>
    <x v="7"/>
    <m/>
  </r>
  <r>
    <x v="45"/>
    <x v="8"/>
    <m/>
  </r>
  <r>
    <x v="45"/>
    <x v="9"/>
    <m/>
  </r>
  <r>
    <x v="46"/>
    <x v="0"/>
    <m/>
  </r>
  <r>
    <x v="46"/>
    <x v="1"/>
    <m/>
  </r>
  <r>
    <x v="46"/>
    <x v="2"/>
    <m/>
  </r>
  <r>
    <x v="46"/>
    <x v="3"/>
    <m/>
  </r>
  <r>
    <x v="46"/>
    <x v="4"/>
    <m/>
  </r>
  <r>
    <x v="46"/>
    <x v="5"/>
    <m/>
  </r>
  <r>
    <x v="46"/>
    <x v="6"/>
    <m/>
  </r>
  <r>
    <x v="46"/>
    <x v="7"/>
    <m/>
  </r>
  <r>
    <x v="46"/>
    <x v="8"/>
    <m/>
  </r>
  <r>
    <x v="46"/>
    <x v="9"/>
    <m/>
  </r>
  <r>
    <x v="47"/>
    <x v="0"/>
    <m/>
  </r>
  <r>
    <x v="47"/>
    <x v="1"/>
    <m/>
  </r>
  <r>
    <x v="47"/>
    <x v="2"/>
    <m/>
  </r>
  <r>
    <x v="47"/>
    <x v="3"/>
    <m/>
  </r>
  <r>
    <x v="47"/>
    <x v="4"/>
    <m/>
  </r>
  <r>
    <x v="47"/>
    <x v="5"/>
    <m/>
  </r>
  <r>
    <x v="47"/>
    <x v="6"/>
    <m/>
  </r>
  <r>
    <x v="47"/>
    <x v="7"/>
    <m/>
  </r>
  <r>
    <x v="47"/>
    <x v="8"/>
    <m/>
  </r>
  <r>
    <x v="47"/>
    <x v="9"/>
    <m/>
  </r>
  <r>
    <x v="48"/>
    <x v="0"/>
    <s v="陈嫒"/>
  </r>
  <r>
    <x v="48"/>
    <x v="1"/>
    <m/>
  </r>
  <r>
    <x v="48"/>
    <x v="2"/>
    <m/>
  </r>
  <r>
    <x v="48"/>
    <x v="3"/>
    <m/>
  </r>
  <r>
    <x v="48"/>
    <x v="4"/>
    <m/>
  </r>
  <r>
    <x v="48"/>
    <x v="5"/>
    <m/>
  </r>
  <r>
    <x v="48"/>
    <x v="6"/>
    <m/>
  </r>
  <r>
    <x v="48"/>
    <x v="7"/>
    <m/>
  </r>
  <r>
    <x v="48"/>
    <x v="8"/>
    <m/>
  </r>
  <r>
    <x v="48"/>
    <x v="9"/>
    <m/>
  </r>
  <r>
    <x v="49"/>
    <x v="0"/>
    <m/>
  </r>
  <r>
    <x v="49"/>
    <x v="1"/>
    <m/>
  </r>
  <r>
    <x v="49"/>
    <x v="2"/>
    <m/>
  </r>
  <r>
    <x v="49"/>
    <x v="3"/>
    <m/>
  </r>
  <r>
    <x v="49"/>
    <x v="4"/>
    <m/>
  </r>
  <r>
    <x v="49"/>
    <x v="5"/>
    <m/>
  </r>
  <r>
    <x v="49"/>
    <x v="6"/>
    <m/>
  </r>
  <r>
    <x v="49"/>
    <x v="7"/>
    <m/>
  </r>
  <r>
    <x v="49"/>
    <x v="8"/>
    <m/>
  </r>
  <r>
    <x v="49"/>
    <x v="9"/>
    <m/>
  </r>
  <r>
    <x v="50"/>
    <x v="0"/>
    <m/>
  </r>
  <r>
    <x v="50"/>
    <x v="1"/>
    <m/>
  </r>
  <r>
    <x v="50"/>
    <x v="2"/>
    <m/>
  </r>
  <r>
    <x v="50"/>
    <x v="3"/>
    <m/>
  </r>
  <r>
    <x v="50"/>
    <x v="4"/>
    <m/>
  </r>
  <r>
    <x v="50"/>
    <x v="5"/>
    <m/>
  </r>
  <r>
    <x v="50"/>
    <x v="6"/>
    <m/>
  </r>
  <r>
    <x v="50"/>
    <x v="7"/>
    <m/>
  </r>
  <r>
    <x v="50"/>
    <x v="8"/>
    <m/>
  </r>
  <r>
    <x v="50"/>
    <x v="9"/>
    <m/>
  </r>
  <r>
    <x v="51"/>
    <x v="0"/>
    <m/>
  </r>
  <r>
    <x v="51"/>
    <x v="1"/>
    <m/>
  </r>
  <r>
    <x v="51"/>
    <x v="2"/>
    <m/>
  </r>
  <r>
    <x v="51"/>
    <x v="3"/>
    <m/>
  </r>
  <r>
    <x v="51"/>
    <x v="4"/>
    <m/>
  </r>
  <r>
    <x v="51"/>
    <x v="5"/>
    <m/>
  </r>
  <r>
    <x v="51"/>
    <x v="6"/>
    <m/>
  </r>
  <r>
    <x v="51"/>
    <x v="7"/>
    <m/>
  </r>
  <r>
    <x v="51"/>
    <x v="8"/>
    <m/>
  </r>
  <r>
    <x v="51"/>
    <x v="9"/>
    <m/>
  </r>
  <r>
    <x v="52"/>
    <x v="0"/>
    <m/>
  </r>
  <r>
    <x v="52"/>
    <x v="1"/>
    <m/>
  </r>
  <r>
    <x v="52"/>
    <x v="2"/>
    <m/>
  </r>
  <r>
    <x v="52"/>
    <x v="3"/>
    <m/>
  </r>
  <r>
    <x v="52"/>
    <x v="4"/>
    <m/>
  </r>
  <r>
    <x v="52"/>
    <x v="5"/>
    <m/>
  </r>
  <r>
    <x v="52"/>
    <x v="6"/>
    <m/>
  </r>
  <r>
    <x v="52"/>
    <x v="7"/>
    <m/>
  </r>
  <r>
    <x v="52"/>
    <x v="8"/>
    <m/>
  </r>
  <r>
    <x v="52"/>
    <x v="9"/>
    <m/>
  </r>
  <r>
    <x v="53"/>
    <x v="0"/>
    <s v="戴康"/>
  </r>
  <r>
    <x v="53"/>
    <x v="1"/>
    <m/>
  </r>
  <r>
    <x v="53"/>
    <x v="2"/>
    <m/>
  </r>
  <r>
    <x v="53"/>
    <x v="3"/>
    <m/>
  </r>
  <r>
    <x v="53"/>
    <x v="4"/>
    <m/>
  </r>
  <r>
    <x v="53"/>
    <x v="5"/>
    <m/>
  </r>
  <r>
    <x v="53"/>
    <x v="6"/>
    <m/>
  </r>
  <r>
    <x v="53"/>
    <x v="7"/>
    <m/>
  </r>
  <r>
    <x v="53"/>
    <x v="8"/>
    <m/>
  </r>
  <r>
    <x v="53"/>
    <x v="9"/>
    <m/>
  </r>
  <r>
    <x v="54"/>
    <x v="0"/>
    <m/>
  </r>
  <r>
    <x v="54"/>
    <x v="1"/>
    <m/>
  </r>
  <r>
    <x v="54"/>
    <x v="2"/>
    <m/>
  </r>
  <r>
    <x v="54"/>
    <x v="3"/>
    <m/>
  </r>
  <r>
    <x v="54"/>
    <x v="4"/>
    <m/>
  </r>
  <r>
    <x v="54"/>
    <x v="5"/>
    <m/>
  </r>
  <r>
    <x v="54"/>
    <x v="6"/>
    <m/>
  </r>
  <r>
    <x v="54"/>
    <x v="7"/>
    <m/>
  </r>
  <r>
    <x v="54"/>
    <x v="8"/>
    <m/>
  </r>
  <r>
    <x v="54"/>
    <x v="9"/>
    <m/>
  </r>
  <r>
    <x v="55"/>
    <x v="0"/>
    <m/>
  </r>
  <r>
    <x v="55"/>
    <x v="1"/>
    <m/>
  </r>
  <r>
    <x v="55"/>
    <x v="2"/>
    <m/>
  </r>
  <r>
    <x v="55"/>
    <x v="3"/>
    <m/>
  </r>
  <r>
    <x v="55"/>
    <x v="4"/>
    <m/>
  </r>
  <r>
    <x v="55"/>
    <x v="5"/>
    <m/>
  </r>
  <r>
    <x v="55"/>
    <x v="6"/>
    <m/>
  </r>
  <r>
    <x v="55"/>
    <x v="7"/>
    <m/>
  </r>
  <r>
    <x v="55"/>
    <x v="8"/>
    <m/>
  </r>
  <r>
    <x v="55"/>
    <x v="9"/>
    <m/>
  </r>
  <r>
    <x v="56"/>
    <x v="0"/>
    <s v="曾锦"/>
  </r>
  <r>
    <x v="56"/>
    <x v="1"/>
    <s v="侯虹"/>
  </r>
  <r>
    <x v="56"/>
    <x v="2"/>
    <s v="范谙"/>
  </r>
  <r>
    <x v="56"/>
    <x v="3"/>
    <s v="涂德伟"/>
  </r>
  <r>
    <x v="56"/>
    <x v="4"/>
    <m/>
  </r>
  <r>
    <x v="56"/>
    <x v="5"/>
    <m/>
  </r>
  <r>
    <x v="56"/>
    <x v="6"/>
    <m/>
  </r>
  <r>
    <x v="56"/>
    <x v="7"/>
    <m/>
  </r>
  <r>
    <x v="56"/>
    <x v="8"/>
    <m/>
  </r>
  <r>
    <x v="56"/>
    <x v="9"/>
    <m/>
  </r>
  <r>
    <x v="57"/>
    <x v="0"/>
    <m/>
  </r>
  <r>
    <x v="57"/>
    <x v="1"/>
    <m/>
  </r>
  <r>
    <x v="57"/>
    <x v="2"/>
    <m/>
  </r>
  <r>
    <x v="57"/>
    <x v="3"/>
    <m/>
  </r>
  <r>
    <x v="57"/>
    <x v="4"/>
    <m/>
  </r>
  <r>
    <x v="57"/>
    <x v="5"/>
    <m/>
  </r>
  <r>
    <x v="57"/>
    <x v="6"/>
    <m/>
  </r>
  <r>
    <x v="57"/>
    <x v="7"/>
    <m/>
  </r>
  <r>
    <x v="57"/>
    <x v="8"/>
    <m/>
  </r>
  <r>
    <x v="57"/>
    <x v="9"/>
    <m/>
  </r>
  <r>
    <x v="58"/>
    <x v="0"/>
    <m/>
  </r>
  <r>
    <x v="58"/>
    <x v="1"/>
    <m/>
  </r>
  <r>
    <x v="58"/>
    <x v="2"/>
    <m/>
  </r>
  <r>
    <x v="58"/>
    <x v="3"/>
    <m/>
  </r>
  <r>
    <x v="58"/>
    <x v="4"/>
    <m/>
  </r>
  <r>
    <x v="58"/>
    <x v="5"/>
    <m/>
  </r>
  <r>
    <x v="58"/>
    <x v="6"/>
    <m/>
  </r>
  <r>
    <x v="58"/>
    <x v="7"/>
    <m/>
  </r>
  <r>
    <x v="58"/>
    <x v="8"/>
    <m/>
  </r>
  <r>
    <x v="58"/>
    <x v="9"/>
    <m/>
  </r>
  <r>
    <x v="59"/>
    <x v="0"/>
    <s v="李雯"/>
  </r>
  <r>
    <x v="59"/>
    <x v="1"/>
    <m/>
  </r>
  <r>
    <x v="59"/>
    <x v="2"/>
    <m/>
  </r>
  <r>
    <x v="59"/>
    <x v="3"/>
    <m/>
  </r>
  <r>
    <x v="59"/>
    <x v="4"/>
    <m/>
  </r>
  <r>
    <x v="59"/>
    <x v="5"/>
    <m/>
  </r>
  <r>
    <x v="59"/>
    <x v="6"/>
    <m/>
  </r>
  <r>
    <x v="59"/>
    <x v="7"/>
    <m/>
  </r>
  <r>
    <x v="59"/>
    <x v="8"/>
    <m/>
  </r>
  <r>
    <x v="59"/>
    <x v="9"/>
    <m/>
  </r>
  <r>
    <x v="60"/>
    <x v="0"/>
    <m/>
  </r>
  <r>
    <x v="60"/>
    <x v="1"/>
    <m/>
  </r>
  <r>
    <x v="60"/>
    <x v="2"/>
    <m/>
  </r>
  <r>
    <x v="60"/>
    <x v="3"/>
    <m/>
  </r>
  <r>
    <x v="60"/>
    <x v="4"/>
    <m/>
  </r>
  <r>
    <x v="60"/>
    <x v="5"/>
    <m/>
  </r>
  <r>
    <x v="60"/>
    <x v="6"/>
    <m/>
  </r>
  <r>
    <x v="60"/>
    <x v="7"/>
    <m/>
  </r>
  <r>
    <x v="60"/>
    <x v="8"/>
    <m/>
  </r>
  <r>
    <x v="60"/>
    <x v="9"/>
    <m/>
  </r>
  <r>
    <x v="61"/>
    <x v="0"/>
    <m/>
  </r>
  <r>
    <x v="61"/>
    <x v="1"/>
    <m/>
  </r>
  <r>
    <x v="61"/>
    <x v="2"/>
    <m/>
  </r>
  <r>
    <x v="61"/>
    <x v="3"/>
    <m/>
  </r>
  <r>
    <x v="61"/>
    <x v="4"/>
    <m/>
  </r>
  <r>
    <x v="61"/>
    <x v="5"/>
    <m/>
  </r>
  <r>
    <x v="61"/>
    <x v="6"/>
    <m/>
  </r>
  <r>
    <x v="61"/>
    <x v="7"/>
    <m/>
  </r>
  <r>
    <x v="61"/>
    <x v="8"/>
    <m/>
  </r>
  <r>
    <x v="61"/>
    <x v="9"/>
    <m/>
  </r>
  <r>
    <x v="62"/>
    <x v="0"/>
    <m/>
  </r>
  <r>
    <x v="62"/>
    <x v="1"/>
    <m/>
  </r>
  <r>
    <x v="62"/>
    <x v="2"/>
    <m/>
  </r>
  <r>
    <x v="62"/>
    <x v="3"/>
    <m/>
  </r>
  <r>
    <x v="62"/>
    <x v="4"/>
    <m/>
  </r>
  <r>
    <x v="62"/>
    <x v="5"/>
    <m/>
  </r>
  <r>
    <x v="62"/>
    <x v="6"/>
    <m/>
  </r>
  <r>
    <x v="62"/>
    <x v="7"/>
    <m/>
  </r>
  <r>
    <x v="62"/>
    <x v="8"/>
    <m/>
  </r>
  <r>
    <x v="62"/>
    <x v="9"/>
    <m/>
  </r>
  <r>
    <x v="63"/>
    <x v="0"/>
    <m/>
  </r>
  <r>
    <x v="63"/>
    <x v="1"/>
    <m/>
  </r>
  <r>
    <x v="63"/>
    <x v="2"/>
    <m/>
  </r>
  <r>
    <x v="63"/>
    <x v="3"/>
    <m/>
  </r>
  <r>
    <x v="63"/>
    <x v="4"/>
    <m/>
  </r>
  <r>
    <x v="63"/>
    <x v="5"/>
    <m/>
  </r>
  <r>
    <x v="63"/>
    <x v="6"/>
    <m/>
  </r>
  <r>
    <x v="63"/>
    <x v="7"/>
    <m/>
  </r>
  <r>
    <x v="63"/>
    <x v="8"/>
    <m/>
  </r>
  <r>
    <x v="63"/>
    <x v="9"/>
    <m/>
  </r>
  <r>
    <x v="64"/>
    <x v="0"/>
    <s v="万达侠"/>
  </r>
  <r>
    <x v="64"/>
    <x v="1"/>
    <m/>
  </r>
  <r>
    <x v="64"/>
    <x v="2"/>
    <m/>
  </r>
  <r>
    <x v="64"/>
    <x v="3"/>
    <m/>
  </r>
  <r>
    <x v="64"/>
    <x v="4"/>
    <m/>
  </r>
  <r>
    <x v="64"/>
    <x v="5"/>
    <m/>
  </r>
  <r>
    <x v="64"/>
    <x v="6"/>
    <m/>
  </r>
  <r>
    <x v="64"/>
    <x v="7"/>
    <m/>
  </r>
  <r>
    <x v="64"/>
    <x v="8"/>
    <m/>
  </r>
  <r>
    <x v="64"/>
    <x v="9"/>
    <m/>
  </r>
  <r>
    <x v="65"/>
    <x v="0"/>
    <s v="佘莲"/>
  </r>
  <r>
    <x v="65"/>
    <x v="1"/>
    <m/>
  </r>
  <r>
    <x v="65"/>
    <x v="2"/>
    <m/>
  </r>
  <r>
    <x v="65"/>
    <x v="3"/>
    <m/>
  </r>
  <r>
    <x v="65"/>
    <x v="4"/>
    <m/>
  </r>
  <r>
    <x v="65"/>
    <x v="5"/>
    <m/>
  </r>
  <r>
    <x v="65"/>
    <x v="6"/>
    <m/>
  </r>
  <r>
    <x v="65"/>
    <x v="7"/>
    <m/>
  </r>
  <r>
    <x v="65"/>
    <x v="8"/>
    <m/>
  </r>
  <r>
    <x v="65"/>
    <x v="9"/>
    <m/>
  </r>
  <r>
    <x v="66"/>
    <x v="0"/>
    <m/>
  </r>
  <r>
    <x v="66"/>
    <x v="1"/>
    <m/>
  </r>
  <r>
    <x v="66"/>
    <x v="2"/>
    <m/>
  </r>
  <r>
    <x v="66"/>
    <x v="3"/>
    <m/>
  </r>
  <r>
    <x v="66"/>
    <x v="4"/>
    <m/>
  </r>
  <r>
    <x v="66"/>
    <x v="5"/>
    <m/>
  </r>
  <r>
    <x v="66"/>
    <x v="6"/>
    <m/>
  </r>
  <r>
    <x v="66"/>
    <x v="7"/>
    <m/>
  </r>
  <r>
    <x v="66"/>
    <x v="8"/>
    <m/>
  </r>
  <r>
    <x v="66"/>
    <x v="9"/>
    <m/>
  </r>
  <r>
    <x v="67"/>
    <x v="0"/>
    <s v="李彩"/>
  </r>
  <r>
    <x v="67"/>
    <x v="1"/>
    <m/>
  </r>
  <r>
    <x v="67"/>
    <x v="2"/>
    <m/>
  </r>
  <r>
    <x v="67"/>
    <x v="3"/>
    <m/>
  </r>
  <r>
    <x v="67"/>
    <x v="4"/>
    <m/>
  </r>
  <r>
    <x v="67"/>
    <x v="5"/>
    <m/>
  </r>
  <r>
    <x v="67"/>
    <x v="6"/>
    <m/>
  </r>
  <r>
    <x v="67"/>
    <x v="7"/>
    <m/>
  </r>
  <r>
    <x v="67"/>
    <x v="8"/>
    <m/>
  </r>
  <r>
    <x v="67"/>
    <x v="9"/>
    <m/>
  </r>
  <r>
    <x v="68"/>
    <x v="0"/>
    <m/>
  </r>
  <r>
    <x v="68"/>
    <x v="1"/>
    <m/>
  </r>
  <r>
    <x v="68"/>
    <x v="2"/>
    <m/>
  </r>
  <r>
    <x v="68"/>
    <x v="3"/>
    <m/>
  </r>
  <r>
    <x v="68"/>
    <x v="4"/>
    <m/>
  </r>
  <r>
    <x v="68"/>
    <x v="5"/>
    <m/>
  </r>
  <r>
    <x v="68"/>
    <x v="6"/>
    <m/>
  </r>
  <r>
    <x v="68"/>
    <x v="7"/>
    <m/>
  </r>
  <r>
    <x v="68"/>
    <x v="8"/>
    <m/>
  </r>
  <r>
    <x v="68"/>
    <x v="9"/>
    <m/>
  </r>
  <r>
    <x v="69"/>
    <x v="0"/>
    <m/>
  </r>
  <r>
    <x v="69"/>
    <x v="1"/>
    <m/>
  </r>
  <r>
    <x v="69"/>
    <x v="2"/>
    <m/>
  </r>
  <r>
    <x v="69"/>
    <x v="3"/>
    <m/>
  </r>
  <r>
    <x v="69"/>
    <x v="4"/>
    <m/>
  </r>
  <r>
    <x v="69"/>
    <x v="5"/>
    <m/>
  </r>
  <r>
    <x v="69"/>
    <x v="6"/>
    <m/>
  </r>
  <r>
    <x v="69"/>
    <x v="7"/>
    <m/>
  </r>
  <r>
    <x v="69"/>
    <x v="8"/>
    <m/>
  </r>
  <r>
    <x v="69"/>
    <x v="9"/>
    <m/>
  </r>
  <r>
    <x v="70"/>
    <x v="0"/>
    <m/>
  </r>
  <r>
    <x v="70"/>
    <x v="1"/>
    <m/>
  </r>
  <r>
    <x v="70"/>
    <x v="2"/>
    <m/>
  </r>
  <r>
    <x v="70"/>
    <x v="3"/>
    <m/>
  </r>
  <r>
    <x v="70"/>
    <x v="4"/>
    <m/>
  </r>
  <r>
    <x v="70"/>
    <x v="5"/>
    <m/>
  </r>
  <r>
    <x v="70"/>
    <x v="6"/>
    <m/>
  </r>
  <r>
    <x v="70"/>
    <x v="7"/>
    <m/>
  </r>
  <r>
    <x v="70"/>
    <x v="8"/>
    <m/>
  </r>
  <r>
    <x v="70"/>
    <x v="9"/>
    <m/>
  </r>
  <r>
    <x v="71"/>
    <x v="0"/>
    <m/>
  </r>
  <r>
    <x v="71"/>
    <x v="1"/>
    <m/>
  </r>
  <r>
    <x v="71"/>
    <x v="2"/>
    <m/>
  </r>
  <r>
    <x v="71"/>
    <x v="3"/>
    <m/>
  </r>
  <r>
    <x v="71"/>
    <x v="4"/>
    <m/>
  </r>
  <r>
    <x v="71"/>
    <x v="5"/>
    <m/>
  </r>
  <r>
    <x v="71"/>
    <x v="6"/>
    <m/>
  </r>
  <r>
    <x v="71"/>
    <x v="7"/>
    <m/>
  </r>
  <r>
    <x v="71"/>
    <x v="8"/>
    <m/>
  </r>
  <r>
    <x v="71"/>
    <x v="9"/>
    <m/>
  </r>
  <r>
    <x v="72"/>
    <x v="0"/>
    <m/>
  </r>
  <r>
    <x v="72"/>
    <x v="1"/>
    <m/>
  </r>
  <r>
    <x v="72"/>
    <x v="2"/>
    <m/>
  </r>
  <r>
    <x v="72"/>
    <x v="3"/>
    <m/>
  </r>
  <r>
    <x v="72"/>
    <x v="4"/>
    <m/>
  </r>
  <r>
    <x v="72"/>
    <x v="5"/>
    <m/>
  </r>
  <r>
    <x v="72"/>
    <x v="6"/>
    <m/>
  </r>
  <r>
    <x v="72"/>
    <x v="7"/>
    <m/>
  </r>
  <r>
    <x v="72"/>
    <x v="8"/>
    <m/>
  </r>
  <r>
    <x v="72"/>
    <x v="9"/>
    <m/>
  </r>
  <r>
    <x v="73"/>
    <x v="0"/>
    <m/>
  </r>
  <r>
    <x v="73"/>
    <x v="1"/>
    <m/>
  </r>
  <r>
    <x v="73"/>
    <x v="2"/>
    <m/>
  </r>
  <r>
    <x v="73"/>
    <x v="3"/>
    <m/>
  </r>
  <r>
    <x v="73"/>
    <x v="4"/>
    <m/>
  </r>
  <r>
    <x v="73"/>
    <x v="5"/>
    <m/>
  </r>
  <r>
    <x v="73"/>
    <x v="6"/>
    <m/>
  </r>
  <r>
    <x v="73"/>
    <x v="7"/>
    <m/>
  </r>
  <r>
    <x v="73"/>
    <x v="8"/>
    <m/>
  </r>
  <r>
    <x v="73"/>
    <x v="9"/>
    <m/>
  </r>
  <r>
    <x v="74"/>
    <x v="0"/>
    <m/>
  </r>
  <r>
    <x v="74"/>
    <x v="1"/>
    <m/>
  </r>
  <r>
    <x v="74"/>
    <x v="2"/>
    <m/>
  </r>
  <r>
    <x v="74"/>
    <x v="3"/>
    <m/>
  </r>
  <r>
    <x v="74"/>
    <x v="4"/>
    <m/>
  </r>
  <r>
    <x v="74"/>
    <x v="5"/>
    <m/>
  </r>
  <r>
    <x v="74"/>
    <x v="6"/>
    <m/>
  </r>
  <r>
    <x v="74"/>
    <x v="7"/>
    <m/>
  </r>
  <r>
    <x v="74"/>
    <x v="8"/>
    <m/>
  </r>
  <r>
    <x v="74"/>
    <x v="9"/>
    <m/>
  </r>
  <r>
    <x v="75"/>
    <x v="0"/>
    <m/>
  </r>
  <r>
    <x v="75"/>
    <x v="1"/>
    <m/>
  </r>
  <r>
    <x v="75"/>
    <x v="2"/>
    <m/>
  </r>
  <r>
    <x v="75"/>
    <x v="3"/>
    <m/>
  </r>
  <r>
    <x v="75"/>
    <x v="4"/>
    <m/>
  </r>
  <r>
    <x v="75"/>
    <x v="5"/>
    <m/>
  </r>
  <r>
    <x v="75"/>
    <x v="6"/>
    <m/>
  </r>
  <r>
    <x v="75"/>
    <x v="7"/>
    <m/>
  </r>
  <r>
    <x v="75"/>
    <x v="8"/>
    <m/>
  </r>
  <r>
    <x v="75"/>
    <x v="9"/>
    <m/>
  </r>
  <r>
    <x v="76"/>
    <x v="0"/>
    <m/>
  </r>
  <r>
    <x v="76"/>
    <x v="1"/>
    <m/>
  </r>
  <r>
    <x v="76"/>
    <x v="2"/>
    <m/>
  </r>
  <r>
    <x v="76"/>
    <x v="3"/>
    <m/>
  </r>
  <r>
    <x v="76"/>
    <x v="4"/>
    <m/>
  </r>
  <r>
    <x v="76"/>
    <x v="5"/>
    <m/>
  </r>
  <r>
    <x v="76"/>
    <x v="6"/>
    <m/>
  </r>
  <r>
    <x v="76"/>
    <x v="7"/>
    <m/>
  </r>
  <r>
    <x v="76"/>
    <x v="8"/>
    <m/>
  </r>
  <r>
    <x v="76"/>
    <x v="9"/>
    <m/>
  </r>
  <r>
    <x v="77"/>
    <x v="0"/>
    <m/>
  </r>
  <r>
    <x v="77"/>
    <x v="1"/>
    <m/>
  </r>
  <r>
    <x v="77"/>
    <x v="2"/>
    <m/>
  </r>
  <r>
    <x v="77"/>
    <x v="3"/>
    <m/>
  </r>
  <r>
    <x v="77"/>
    <x v="4"/>
    <m/>
  </r>
  <r>
    <x v="77"/>
    <x v="5"/>
    <m/>
  </r>
  <r>
    <x v="77"/>
    <x v="6"/>
    <m/>
  </r>
  <r>
    <x v="77"/>
    <x v="7"/>
    <m/>
  </r>
  <r>
    <x v="77"/>
    <x v="8"/>
    <m/>
  </r>
  <r>
    <x v="77"/>
    <x v="9"/>
    <m/>
  </r>
  <r>
    <x v="78"/>
    <x v="0"/>
    <m/>
  </r>
  <r>
    <x v="78"/>
    <x v="1"/>
    <m/>
  </r>
  <r>
    <x v="78"/>
    <x v="2"/>
    <m/>
  </r>
  <r>
    <x v="78"/>
    <x v="3"/>
    <m/>
  </r>
  <r>
    <x v="78"/>
    <x v="4"/>
    <m/>
  </r>
  <r>
    <x v="78"/>
    <x v="5"/>
    <m/>
  </r>
  <r>
    <x v="78"/>
    <x v="6"/>
    <m/>
  </r>
  <r>
    <x v="78"/>
    <x v="7"/>
    <m/>
  </r>
  <r>
    <x v="78"/>
    <x v="8"/>
    <m/>
  </r>
  <r>
    <x v="78"/>
    <x v="9"/>
    <m/>
  </r>
  <r>
    <x v="79"/>
    <x v="0"/>
    <s v="郭博"/>
  </r>
  <r>
    <x v="79"/>
    <x v="1"/>
    <m/>
  </r>
  <r>
    <x v="79"/>
    <x v="2"/>
    <m/>
  </r>
  <r>
    <x v="79"/>
    <x v="3"/>
    <m/>
  </r>
  <r>
    <x v="79"/>
    <x v="4"/>
    <m/>
  </r>
  <r>
    <x v="79"/>
    <x v="5"/>
    <m/>
  </r>
  <r>
    <x v="79"/>
    <x v="6"/>
    <m/>
  </r>
  <r>
    <x v="79"/>
    <x v="7"/>
    <m/>
  </r>
  <r>
    <x v="79"/>
    <x v="8"/>
    <m/>
  </r>
  <r>
    <x v="79"/>
    <x v="9"/>
    <m/>
  </r>
  <r>
    <x v="80"/>
    <x v="0"/>
    <m/>
  </r>
  <r>
    <x v="80"/>
    <x v="1"/>
    <m/>
  </r>
  <r>
    <x v="80"/>
    <x v="2"/>
    <m/>
  </r>
  <r>
    <x v="80"/>
    <x v="3"/>
    <m/>
  </r>
  <r>
    <x v="80"/>
    <x v="4"/>
    <m/>
  </r>
  <r>
    <x v="80"/>
    <x v="5"/>
    <m/>
  </r>
  <r>
    <x v="80"/>
    <x v="6"/>
    <m/>
  </r>
  <r>
    <x v="80"/>
    <x v="7"/>
    <m/>
  </r>
  <r>
    <x v="80"/>
    <x v="8"/>
    <m/>
  </r>
  <r>
    <x v="80"/>
    <x v="9"/>
    <m/>
  </r>
  <r>
    <x v="81"/>
    <x v="0"/>
    <s v="谭君"/>
  </r>
  <r>
    <x v="81"/>
    <x v="1"/>
    <s v="孟刚"/>
  </r>
  <r>
    <x v="81"/>
    <x v="2"/>
    <s v="孙辉"/>
  </r>
  <r>
    <x v="81"/>
    <x v="3"/>
    <s v="彭绅"/>
  </r>
  <r>
    <x v="81"/>
    <x v="4"/>
    <s v="葛欢"/>
  </r>
  <r>
    <x v="81"/>
    <x v="5"/>
    <m/>
  </r>
  <r>
    <x v="81"/>
    <x v="6"/>
    <m/>
  </r>
  <r>
    <x v="81"/>
    <x v="7"/>
    <m/>
  </r>
  <r>
    <x v="81"/>
    <x v="8"/>
    <m/>
  </r>
  <r>
    <x v="81"/>
    <x v="9"/>
    <m/>
  </r>
  <r>
    <x v="82"/>
    <x v="0"/>
    <s v="邢宁"/>
  </r>
  <r>
    <x v="82"/>
    <x v="1"/>
    <s v="龙锦"/>
  </r>
  <r>
    <x v="82"/>
    <x v="2"/>
    <m/>
  </r>
  <r>
    <x v="82"/>
    <x v="3"/>
    <m/>
  </r>
  <r>
    <x v="82"/>
    <x v="4"/>
    <m/>
  </r>
  <r>
    <x v="82"/>
    <x v="5"/>
    <m/>
  </r>
  <r>
    <x v="82"/>
    <x v="6"/>
    <m/>
  </r>
  <r>
    <x v="82"/>
    <x v="7"/>
    <m/>
  </r>
  <r>
    <x v="82"/>
    <x v="8"/>
    <m/>
  </r>
  <r>
    <x v="82"/>
    <x v="9"/>
    <m/>
  </r>
  <r>
    <x v="83"/>
    <x v="0"/>
    <s v="潘舟"/>
  </r>
  <r>
    <x v="83"/>
    <x v="1"/>
    <s v="钱宁"/>
  </r>
  <r>
    <x v="83"/>
    <x v="2"/>
    <s v="孔辉"/>
  </r>
  <r>
    <x v="83"/>
    <x v="3"/>
    <m/>
  </r>
  <r>
    <x v="83"/>
    <x v="4"/>
    <m/>
  </r>
  <r>
    <x v="83"/>
    <x v="5"/>
    <m/>
  </r>
  <r>
    <x v="83"/>
    <x v="6"/>
    <m/>
  </r>
  <r>
    <x v="83"/>
    <x v="7"/>
    <m/>
  </r>
  <r>
    <x v="83"/>
    <x v="8"/>
    <m/>
  </r>
  <r>
    <x v="83"/>
    <x v="9"/>
    <m/>
  </r>
  <r>
    <x v="84"/>
    <x v="0"/>
    <s v="吴磊"/>
  </r>
  <r>
    <x v="84"/>
    <x v="1"/>
    <s v="赵升"/>
  </r>
  <r>
    <x v="84"/>
    <x v="2"/>
    <s v="赵芳"/>
  </r>
  <r>
    <x v="84"/>
    <x v="3"/>
    <s v="楚聪"/>
  </r>
  <r>
    <x v="84"/>
    <x v="4"/>
    <s v="施平"/>
  </r>
  <r>
    <x v="84"/>
    <x v="5"/>
    <s v="何虢"/>
  </r>
  <r>
    <x v="84"/>
    <x v="6"/>
    <m/>
  </r>
  <r>
    <x v="84"/>
    <x v="7"/>
    <m/>
  </r>
  <r>
    <x v="84"/>
    <x v="8"/>
    <m/>
  </r>
  <r>
    <x v="84"/>
    <x v="9"/>
    <m/>
  </r>
  <r>
    <x v="85"/>
    <x v="0"/>
    <s v="施黎明"/>
  </r>
  <r>
    <x v="85"/>
    <x v="1"/>
    <s v="白斯云"/>
  </r>
  <r>
    <x v="85"/>
    <x v="2"/>
    <s v="付涛"/>
  </r>
  <r>
    <x v="85"/>
    <x v="3"/>
    <m/>
  </r>
  <r>
    <x v="85"/>
    <x v="4"/>
    <m/>
  </r>
  <r>
    <x v="85"/>
    <x v="5"/>
    <m/>
  </r>
  <r>
    <x v="85"/>
    <x v="6"/>
    <m/>
  </r>
  <r>
    <x v="85"/>
    <x v="7"/>
    <m/>
  </r>
  <r>
    <x v="85"/>
    <x v="8"/>
    <m/>
  </r>
  <r>
    <x v="85"/>
    <x v="9"/>
    <m/>
  </r>
  <r>
    <x v="86"/>
    <x v="0"/>
    <s v="郭刚"/>
  </r>
  <r>
    <x v="86"/>
    <x v="1"/>
    <s v="邢毅"/>
  </r>
  <r>
    <x v="86"/>
    <x v="2"/>
    <s v="高凤"/>
  </r>
  <r>
    <x v="86"/>
    <x v="3"/>
    <m/>
  </r>
  <r>
    <x v="86"/>
    <x v="4"/>
    <m/>
  </r>
  <r>
    <x v="86"/>
    <x v="5"/>
    <m/>
  </r>
  <r>
    <x v="86"/>
    <x v="6"/>
    <m/>
  </r>
  <r>
    <x v="86"/>
    <x v="7"/>
    <m/>
  </r>
  <r>
    <x v="86"/>
    <x v="8"/>
    <m/>
  </r>
  <r>
    <x v="86"/>
    <x v="9"/>
    <m/>
  </r>
  <r>
    <x v="87"/>
    <x v="0"/>
    <s v="潘博"/>
  </r>
  <r>
    <x v="87"/>
    <x v="1"/>
    <s v="潘健"/>
  </r>
  <r>
    <x v="87"/>
    <x v="2"/>
    <m/>
  </r>
  <r>
    <x v="87"/>
    <x v="3"/>
    <m/>
  </r>
  <r>
    <x v="87"/>
    <x v="4"/>
    <m/>
  </r>
  <r>
    <x v="87"/>
    <x v="5"/>
    <m/>
  </r>
  <r>
    <x v="87"/>
    <x v="6"/>
    <m/>
  </r>
  <r>
    <x v="87"/>
    <x v="7"/>
    <m/>
  </r>
  <r>
    <x v="87"/>
    <x v="8"/>
    <m/>
  </r>
  <r>
    <x v="87"/>
    <x v="9"/>
    <m/>
  </r>
  <r>
    <x v="88"/>
    <x v="0"/>
    <s v="邵杰"/>
  </r>
  <r>
    <x v="88"/>
    <x v="1"/>
    <m/>
  </r>
  <r>
    <x v="88"/>
    <x v="2"/>
    <m/>
  </r>
  <r>
    <x v="88"/>
    <x v="3"/>
    <m/>
  </r>
  <r>
    <x v="88"/>
    <x v="4"/>
    <m/>
  </r>
  <r>
    <x v="88"/>
    <x v="5"/>
    <m/>
  </r>
  <r>
    <x v="88"/>
    <x v="6"/>
    <m/>
  </r>
  <r>
    <x v="88"/>
    <x v="7"/>
    <m/>
  </r>
  <r>
    <x v="88"/>
    <x v="8"/>
    <m/>
  </r>
  <r>
    <x v="88"/>
    <x v="9"/>
    <m/>
  </r>
  <r>
    <x v="89"/>
    <x v="0"/>
    <s v="田妮"/>
  </r>
  <r>
    <x v="89"/>
    <x v="1"/>
    <s v="林康"/>
  </r>
  <r>
    <x v="89"/>
    <x v="2"/>
    <m/>
  </r>
  <r>
    <x v="89"/>
    <x v="3"/>
    <m/>
  </r>
  <r>
    <x v="89"/>
    <x v="4"/>
    <m/>
  </r>
  <r>
    <x v="89"/>
    <x v="5"/>
    <m/>
  </r>
  <r>
    <x v="89"/>
    <x v="6"/>
    <m/>
  </r>
  <r>
    <x v="89"/>
    <x v="7"/>
    <m/>
  </r>
  <r>
    <x v="89"/>
    <x v="8"/>
    <m/>
  </r>
  <r>
    <x v="89"/>
    <x v="9"/>
    <m/>
  </r>
  <r>
    <x v="90"/>
    <x v="0"/>
    <s v="黎雯"/>
  </r>
  <r>
    <x v="90"/>
    <x v="1"/>
    <s v="许根基"/>
  </r>
  <r>
    <x v="90"/>
    <x v="2"/>
    <m/>
  </r>
  <r>
    <x v="90"/>
    <x v="3"/>
    <m/>
  </r>
  <r>
    <x v="90"/>
    <x v="4"/>
    <m/>
  </r>
  <r>
    <x v="90"/>
    <x v="5"/>
    <m/>
  </r>
  <r>
    <x v="90"/>
    <x v="6"/>
    <m/>
  </r>
  <r>
    <x v="90"/>
    <x v="7"/>
    <m/>
  </r>
  <r>
    <x v="90"/>
    <x v="8"/>
    <m/>
  </r>
  <r>
    <x v="90"/>
    <x v="9"/>
    <m/>
  </r>
  <r>
    <x v="91"/>
    <x v="0"/>
    <s v="程德"/>
  </r>
  <r>
    <x v="91"/>
    <x v="1"/>
    <s v="康娇"/>
  </r>
  <r>
    <x v="91"/>
    <x v="2"/>
    <s v="杨栋"/>
  </r>
  <r>
    <x v="91"/>
    <x v="3"/>
    <m/>
  </r>
  <r>
    <x v="91"/>
    <x v="4"/>
    <m/>
  </r>
  <r>
    <x v="91"/>
    <x v="5"/>
    <m/>
  </r>
  <r>
    <x v="91"/>
    <x v="6"/>
    <m/>
  </r>
  <r>
    <x v="91"/>
    <x v="7"/>
    <m/>
  </r>
  <r>
    <x v="91"/>
    <x v="8"/>
    <m/>
  </r>
  <r>
    <x v="91"/>
    <x v="9"/>
    <m/>
  </r>
  <r>
    <x v="92"/>
    <x v="0"/>
    <s v="施旺"/>
  </r>
  <r>
    <x v="92"/>
    <x v="1"/>
    <s v="袁康"/>
  </r>
  <r>
    <x v="92"/>
    <x v="2"/>
    <s v="韩婵"/>
  </r>
  <r>
    <x v="92"/>
    <x v="3"/>
    <s v="巩明媚"/>
  </r>
  <r>
    <x v="92"/>
    <x v="4"/>
    <m/>
  </r>
  <r>
    <x v="92"/>
    <x v="5"/>
    <m/>
  </r>
  <r>
    <x v="92"/>
    <x v="6"/>
    <m/>
  </r>
  <r>
    <x v="92"/>
    <x v="7"/>
    <m/>
  </r>
  <r>
    <x v="92"/>
    <x v="8"/>
    <m/>
  </r>
  <r>
    <x v="92"/>
    <x v="9"/>
    <m/>
  </r>
  <r>
    <x v="93"/>
    <x v="0"/>
    <s v="牛德伟"/>
  </r>
  <r>
    <x v="93"/>
    <x v="1"/>
    <s v="丁妮"/>
  </r>
  <r>
    <x v="93"/>
    <x v="2"/>
    <s v="陶磊"/>
  </r>
  <r>
    <x v="93"/>
    <x v="3"/>
    <m/>
  </r>
  <r>
    <x v="93"/>
    <x v="4"/>
    <m/>
  </r>
  <r>
    <x v="93"/>
    <x v="5"/>
    <m/>
  </r>
  <r>
    <x v="93"/>
    <x v="6"/>
    <m/>
  </r>
  <r>
    <x v="93"/>
    <x v="7"/>
    <m/>
  </r>
  <r>
    <x v="93"/>
    <x v="8"/>
    <m/>
  </r>
  <r>
    <x v="93"/>
    <x v="9"/>
    <m/>
  </r>
  <r>
    <x v="94"/>
    <x v="0"/>
    <s v="彭伟"/>
  </r>
  <r>
    <x v="94"/>
    <x v="1"/>
    <s v="巩关茵"/>
  </r>
  <r>
    <x v="94"/>
    <x v="2"/>
    <s v="顾丹"/>
  </r>
  <r>
    <x v="94"/>
    <x v="3"/>
    <s v="许绅"/>
  </r>
  <r>
    <x v="94"/>
    <x v="4"/>
    <m/>
  </r>
  <r>
    <x v="94"/>
    <x v="5"/>
    <m/>
  </r>
  <r>
    <x v="94"/>
    <x v="6"/>
    <m/>
  </r>
  <r>
    <x v="94"/>
    <x v="7"/>
    <m/>
  </r>
  <r>
    <x v="94"/>
    <x v="8"/>
    <m/>
  </r>
  <r>
    <x v="94"/>
    <x v="9"/>
    <m/>
  </r>
  <r>
    <x v="95"/>
    <x v="0"/>
    <s v="林凤"/>
  </r>
  <r>
    <x v="95"/>
    <x v="1"/>
    <m/>
  </r>
  <r>
    <x v="95"/>
    <x v="2"/>
    <m/>
  </r>
  <r>
    <x v="95"/>
    <x v="3"/>
    <m/>
  </r>
  <r>
    <x v="95"/>
    <x v="4"/>
    <m/>
  </r>
  <r>
    <x v="95"/>
    <x v="5"/>
    <m/>
  </r>
  <r>
    <x v="95"/>
    <x v="6"/>
    <m/>
  </r>
  <r>
    <x v="95"/>
    <x v="7"/>
    <m/>
  </r>
  <r>
    <x v="95"/>
    <x v="8"/>
    <m/>
  </r>
  <r>
    <x v="95"/>
    <x v="9"/>
    <m/>
  </r>
  <r>
    <x v="96"/>
    <x v="0"/>
    <s v="陈健"/>
  </r>
  <r>
    <x v="96"/>
    <x v="1"/>
    <s v="郭冬露"/>
  </r>
  <r>
    <x v="96"/>
    <x v="2"/>
    <s v="赖芳茵"/>
  </r>
  <r>
    <x v="96"/>
    <x v="3"/>
    <m/>
  </r>
  <r>
    <x v="96"/>
    <x v="4"/>
    <m/>
  </r>
  <r>
    <x v="96"/>
    <x v="5"/>
    <m/>
  </r>
  <r>
    <x v="96"/>
    <x v="6"/>
    <m/>
  </r>
  <r>
    <x v="96"/>
    <x v="7"/>
    <m/>
  </r>
  <r>
    <x v="96"/>
    <x v="8"/>
    <m/>
  </r>
  <r>
    <x v="96"/>
    <x v="9"/>
    <m/>
  </r>
  <r>
    <x v="97"/>
    <x v="0"/>
    <s v="马丽娜"/>
  </r>
  <r>
    <x v="97"/>
    <x v="1"/>
    <s v="秦宁"/>
  </r>
  <r>
    <x v="97"/>
    <x v="2"/>
    <s v="傅晨"/>
  </r>
  <r>
    <x v="97"/>
    <x v="3"/>
    <m/>
  </r>
  <r>
    <x v="97"/>
    <x v="4"/>
    <m/>
  </r>
  <r>
    <x v="97"/>
    <x v="5"/>
    <m/>
  </r>
  <r>
    <x v="97"/>
    <x v="6"/>
    <m/>
  </r>
  <r>
    <x v="97"/>
    <x v="7"/>
    <m/>
  </r>
  <r>
    <x v="97"/>
    <x v="8"/>
    <m/>
  </r>
  <r>
    <x v="97"/>
    <x v="9"/>
    <m/>
  </r>
  <r>
    <x v="98"/>
    <x v="0"/>
    <s v="俞明"/>
  </r>
  <r>
    <x v="98"/>
    <x v="1"/>
    <s v="涂博"/>
  </r>
  <r>
    <x v="98"/>
    <x v="2"/>
    <s v="吕关茵"/>
  </r>
  <r>
    <x v="98"/>
    <x v="3"/>
    <s v="常丽华"/>
  </r>
  <r>
    <x v="98"/>
    <x v="4"/>
    <s v="佘平"/>
  </r>
  <r>
    <x v="98"/>
    <x v="5"/>
    <s v="楚松"/>
  </r>
  <r>
    <x v="98"/>
    <x v="6"/>
    <s v="廖松"/>
  </r>
  <r>
    <x v="98"/>
    <x v="7"/>
    <m/>
  </r>
  <r>
    <x v="98"/>
    <x v="8"/>
    <m/>
  </r>
  <r>
    <x v="98"/>
    <x v="9"/>
    <m/>
  </r>
  <r>
    <x v="99"/>
    <x v="0"/>
    <m/>
  </r>
  <r>
    <x v="99"/>
    <x v="1"/>
    <m/>
  </r>
  <r>
    <x v="99"/>
    <x v="2"/>
    <m/>
  </r>
  <r>
    <x v="99"/>
    <x v="3"/>
    <m/>
  </r>
  <r>
    <x v="99"/>
    <x v="4"/>
    <m/>
  </r>
  <r>
    <x v="99"/>
    <x v="5"/>
    <m/>
  </r>
  <r>
    <x v="99"/>
    <x v="6"/>
    <m/>
  </r>
  <r>
    <x v="99"/>
    <x v="7"/>
    <m/>
  </r>
  <r>
    <x v="99"/>
    <x v="8"/>
    <m/>
  </r>
  <r>
    <x v="99"/>
    <x v="9"/>
    <m/>
  </r>
  <r>
    <x v="100"/>
    <x v="0"/>
    <m/>
  </r>
  <r>
    <x v="100"/>
    <x v="1"/>
    <m/>
  </r>
  <r>
    <x v="100"/>
    <x v="2"/>
    <m/>
  </r>
  <r>
    <x v="100"/>
    <x v="3"/>
    <m/>
  </r>
  <r>
    <x v="100"/>
    <x v="4"/>
    <m/>
  </r>
  <r>
    <x v="100"/>
    <x v="5"/>
    <m/>
  </r>
  <r>
    <x v="100"/>
    <x v="6"/>
    <m/>
  </r>
  <r>
    <x v="100"/>
    <x v="7"/>
    <m/>
  </r>
  <r>
    <x v="100"/>
    <x v="8"/>
    <m/>
  </r>
  <r>
    <x v="100"/>
    <x v="9"/>
    <m/>
  </r>
  <r>
    <x v="101"/>
    <x v="0"/>
    <m/>
  </r>
  <r>
    <x v="101"/>
    <x v="1"/>
    <m/>
  </r>
  <r>
    <x v="101"/>
    <x v="2"/>
    <m/>
  </r>
  <r>
    <x v="101"/>
    <x v="3"/>
    <m/>
  </r>
  <r>
    <x v="101"/>
    <x v="4"/>
    <m/>
  </r>
  <r>
    <x v="101"/>
    <x v="5"/>
    <m/>
  </r>
  <r>
    <x v="101"/>
    <x v="6"/>
    <m/>
  </r>
  <r>
    <x v="101"/>
    <x v="7"/>
    <m/>
  </r>
  <r>
    <x v="101"/>
    <x v="8"/>
    <m/>
  </r>
  <r>
    <x v="101"/>
    <x v="9"/>
    <m/>
  </r>
  <r>
    <x v="102"/>
    <x v="0"/>
    <m/>
  </r>
  <r>
    <x v="102"/>
    <x v="1"/>
    <m/>
  </r>
  <r>
    <x v="102"/>
    <x v="2"/>
    <m/>
  </r>
  <r>
    <x v="102"/>
    <x v="3"/>
    <m/>
  </r>
  <r>
    <x v="102"/>
    <x v="4"/>
    <m/>
  </r>
  <r>
    <x v="102"/>
    <x v="5"/>
    <m/>
  </r>
  <r>
    <x v="102"/>
    <x v="6"/>
    <m/>
  </r>
  <r>
    <x v="102"/>
    <x v="7"/>
    <m/>
  </r>
  <r>
    <x v="102"/>
    <x v="8"/>
    <m/>
  </r>
  <r>
    <x v="102"/>
    <x v="9"/>
    <m/>
  </r>
  <r>
    <x v="103"/>
    <x v="0"/>
    <m/>
  </r>
  <r>
    <x v="103"/>
    <x v="1"/>
    <m/>
  </r>
  <r>
    <x v="103"/>
    <x v="2"/>
    <m/>
  </r>
  <r>
    <x v="103"/>
    <x v="3"/>
    <m/>
  </r>
  <r>
    <x v="103"/>
    <x v="4"/>
    <m/>
  </r>
  <r>
    <x v="103"/>
    <x v="5"/>
    <m/>
  </r>
  <r>
    <x v="103"/>
    <x v="6"/>
    <m/>
  </r>
  <r>
    <x v="103"/>
    <x v="7"/>
    <m/>
  </r>
  <r>
    <x v="103"/>
    <x v="8"/>
    <m/>
  </r>
  <r>
    <x v="103"/>
    <x v="9"/>
    <m/>
  </r>
  <r>
    <x v="104"/>
    <x v="0"/>
    <m/>
  </r>
  <r>
    <x v="104"/>
    <x v="1"/>
    <m/>
  </r>
  <r>
    <x v="104"/>
    <x v="2"/>
    <m/>
  </r>
  <r>
    <x v="104"/>
    <x v="3"/>
    <m/>
  </r>
  <r>
    <x v="104"/>
    <x v="4"/>
    <m/>
  </r>
  <r>
    <x v="104"/>
    <x v="5"/>
    <m/>
  </r>
  <r>
    <x v="104"/>
    <x v="6"/>
    <m/>
  </r>
  <r>
    <x v="104"/>
    <x v="7"/>
    <m/>
  </r>
  <r>
    <x v="104"/>
    <x v="8"/>
    <m/>
  </r>
  <r>
    <x v="104"/>
    <x v="9"/>
    <m/>
  </r>
  <r>
    <x v="105"/>
    <x v="0"/>
    <m/>
  </r>
  <r>
    <x v="105"/>
    <x v="1"/>
    <m/>
  </r>
  <r>
    <x v="105"/>
    <x v="2"/>
    <m/>
  </r>
  <r>
    <x v="105"/>
    <x v="3"/>
    <m/>
  </r>
  <r>
    <x v="105"/>
    <x v="4"/>
    <m/>
  </r>
  <r>
    <x v="105"/>
    <x v="5"/>
    <m/>
  </r>
  <r>
    <x v="105"/>
    <x v="6"/>
    <m/>
  </r>
  <r>
    <x v="105"/>
    <x v="7"/>
    <m/>
  </r>
  <r>
    <x v="105"/>
    <x v="8"/>
    <m/>
  </r>
  <r>
    <x v="105"/>
    <x v="9"/>
    <m/>
  </r>
  <r>
    <x v="106"/>
    <x v="0"/>
    <s v="罗霖"/>
  </r>
  <r>
    <x v="106"/>
    <x v="1"/>
    <m/>
  </r>
  <r>
    <x v="106"/>
    <x v="2"/>
    <m/>
  </r>
  <r>
    <x v="106"/>
    <x v="3"/>
    <m/>
  </r>
  <r>
    <x v="106"/>
    <x v="4"/>
    <m/>
  </r>
  <r>
    <x v="106"/>
    <x v="5"/>
    <m/>
  </r>
  <r>
    <x v="106"/>
    <x v="6"/>
    <m/>
  </r>
  <r>
    <x v="106"/>
    <x v="7"/>
    <m/>
  </r>
  <r>
    <x v="106"/>
    <x v="8"/>
    <m/>
  </r>
  <r>
    <x v="106"/>
    <x v="9"/>
    <m/>
  </r>
  <r>
    <x v="107"/>
    <x v="0"/>
    <m/>
  </r>
  <r>
    <x v="107"/>
    <x v="1"/>
    <m/>
  </r>
  <r>
    <x v="107"/>
    <x v="2"/>
    <m/>
  </r>
  <r>
    <x v="107"/>
    <x v="3"/>
    <m/>
  </r>
  <r>
    <x v="107"/>
    <x v="4"/>
    <m/>
  </r>
  <r>
    <x v="107"/>
    <x v="5"/>
    <m/>
  </r>
  <r>
    <x v="107"/>
    <x v="6"/>
    <m/>
  </r>
  <r>
    <x v="107"/>
    <x v="7"/>
    <m/>
  </r>
  <r>
    <x v="107"/>
    <x v="8"/>
    <m/>
  </r>
  <r>
    <x v="107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E7B1B-D817-417E-BA8B-AE80BC6D8B11}" name="数据透视表5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L113" firstHeaderRow="1" firstDataRow="2" firstDataCol="1"/>
  <pivotFields count="3">
    <pivotField axis="axisRow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Col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showAll="0"/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计数项:值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812F6-21C5-49E8-9137-4521C3C95E27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K17" firstHeaderRow="1" firstDataRow="2" firstDataCol="1"/>
  <pivotFields count="3">
    <pivotField axis="axisRow" showAll="0">
      <items count="13">
        <item x="5"/>
        <item x="4"/>
        <item x="3"/>
        <item x="10"/>
        <item x="8"/>
        <item x="2"/>
        <item x="9"/>
        <item x="11"/>
        <item x="7"/>
        <item x="1"/>
        <item x="0"/>
        <item x="6"/>
        <item t="default"/>
      </items>
    </pivotField>
    <pivotField axis="axisCol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计数项:值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8F9404-1515-458E-A8EA-81FA5FB77D56}" autoFormatId="16" applyNumberFormats="0" applyBorderFormats="0" applyFontFormats="0" applyPatternFormats="0" applyAlignmentFormats="0" applyWidthHeightFormats="0">
  <queryTableRefresh nextId="4">
    <queryTableFields count="3">
      <queryTableField id="1" name="列1" tableColumnId="1"/>
      <queryTableField id="2" name="属性" tableColumnId="2"/>
      <queryTableField id="3" name="值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81E8EF-FC01-45D6-B1F7-E70F734FC63C}" name="表2_2" displayName="表2_2" ref="A1:C152" tableType="queryTable" totalsRowShown="0">
  <autoFilter ref="A1:C152" xr:uid="{9C81E8EF-FC01-45D6-B1F7-E70F734FC63C}"/>
  <tableColumns count="3">
    <tableColumn id="1" xr3:uid="{C674F68F-72FE-4CAE-AD7C-49F17E4FABBC}" uniqueName="1" name="列1" queryTableFieldId="1" dataDxfId="16"/>
    <tableColumn id="2" xr3:uid="{628FB8CF-87F4-4E15-B790-72E670BFF467}" uniqueName="2" name="属性" queryTableFieldId="2" dataDxfId="15"/>
    <tableColumn id="3" xr3:uid="{F7B44448-764E-4F24-B02F-530162D581A6}" uniqueName="3" name="值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B60ED0-BBF2-46B9-9B58-B645FDACDFD6}" name="表4" displayName="表4" ref="A1:C152" totalsRowShown="0">
  <autoFilter ref="A1:C152" xr:uid="{A7B60ED0-BBF2-46B9-9B58-B645FDACDFD6}"/>
  <tableColumns count="3">
    <tableColumn id="1" xr3:uid="{A94952F2-FE92-465E-8C8A-6FE795A803CF}" name="行"/>
    <tableColumn id="2" xr3:uid="{73A43613-68C8-4D3E-95CE-6462FDDD0823}" name="列1"/>
    <tableColumn id="3" xr3:uid="{5011C683-A74B-41DF-AE6A-9024888B71D4}" name="值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E3984-FE5A-4740-98CC-48A7379D840E}" name="表1" displayName="表1" ref="A1:M109" totalsRowShown="0">
  <autoFilter ref="A1:M109" xr:uid="{6E9E3984-FE5A-4740-98CC-48A7379D840E}"/>
  <tableColumns count="13">
    <tableColumn id="1" xr3:uid="{E2CBB9C1-8FE9-4F64-9CAD-F7AE3357F745}" name="行"/>
    <tableColumn id="2" xr3:uid="{38E5A263-5A95-416D-8EE5-02F066D66875}" name="列"/>
    <tableColumn id="13" xr3:uid="{35DD4419-9966-4632-A7F6-F917B5B525A2}" name="列10" dataDxfId="0">
      <calculatedColumnFormula>表1[[#This Row],[行]]&amp;"_"&amp;表1[[#This Row],[列]]</calculatedColumnFormula>
    </tableColumn>
    <tableColumn id="3" xr3:uid="{DA8CE881-98D2-4CCA-869C-3F5CA29A282C}" name="值"/>
    <tableColumn id="4" xr3:uid="{E635428F-2360-46EC-A25D-2B2F08D598AB}" name="列1"/>
    <tableColumn id="5" xr3:uid="{DDA69AC1-61A2-418B-8064-50A5EB761A2F}" name="列2"/>
    <tableColumn id="6" xr3:uid="{FB9CCE72-734B-47F4-A830-13C216F2B388}" name="列3"/>
    <tableColumn id="7" xr3:uid="{2BADE455-E73A-45ED-B604-3D7678C9AC01}" name="列4"/>
    <tableColumn id="8" xr3:uid="{E3DF7964-41E0-4087-B3E0-A03439DF1289}" name="列5"/>
    <tableColumn id="9" xr3:uid="{64444D0C-2060-4EA5-B306-F9DCAB7979ED}" name="列6"/>
    <tableColumn id="10" xr3:uid="{26A4592A-109F-47BA-954F-5929633BCE52}" name="列7"/>
    <tableColumn id="11" xr3:uid="{1BC22745-0420-452A-8C33-E1C027736F9C}" name="列8"/>
    <tableColumn id="12" xr3:uid="{147A983A-43CE-4FD1-B399-2D490F3F6CFD}" name="列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688146-BC72-4842-A42B-40654B0B0CED}" name="表2" displayName="表2" ref="A1:J13" totalsRowShown="0" headerRowDxfId="13" dataDxfId="12" tableBorderDxfId="11">
  <autoFilter ref="A1:J13" xr:uid="{CD688146-BC72-4842-A42B-40654B0B0CED}"/>
  <tableColumns count="10">
    <tableColumn id="1" xr3:uid="{64B7506C-0B24-418C-A100-AC32C7BAD031}" name="列1" dataDxfId="10"/>
    <tableColumn id="2" xr3:uid="{D2770F65-0F02-4F9F-A9C3-C315CE797F5E}" name="总经总裁办" dataDxfId="9"/>
    <tableColumn id="3" xr3:uid="{9C3B7F7D-C446-4F94-A10C-8D4817F89B55}" name="销售部" dataDxfId="8"/>
    <tableColumn id="4" xr3:uid="{2C867408-F4C0-4EF1-9CE7-BE028F3A8609}" name="物流部" dataDxfId="7"/>
    <tableColumn id="5" xr3:uid="{1BA4B6EF-A0D3-4E3C-B45C-10A93B0045FE}" name="数据部" dataDxfId="6"/>
    <tableColumn id="6" xr3:uid="{D7A8A1B2-C53B-4F88-9C63-A93F33D51C01}" name="生产部" dataDxfId="5"/>
    <tableColumn id="7" xr3:uid="{274AC18D-99D4-4DB4-99AC-78FFF3B8C0AB}" name="设备部" dataDxfId="4"/>
    <tableColumn id="8" xr3:uid="{9A049CE4-334E-4124-8703-45231FAA0476}" name="人力资源部" dataDxfId="3"/>
    <tableColumn id="9" xr3:uid="{F766C41D-E8F2-4DAF-97F2-2D081C74EEDF}" name="产品部" dataDxfId="2"/>
    <tableColumn id="10" xr3:uid="{03FE6813-5B39-42B1-93D1-4AC8D546EF74}" name="财务部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2"/>
  <sheetViews>
    <sheetView workbookViewId="0">
      <selection activeCell="J2" sqref="J2"/>
    </sheetView>
  </sheetViews>
  <sheetFormatPr defaultColWidth="9" defaultRowHeight="14.4" x14ac:dyDescent="0.25"/>
  <cols>
    <col min="1" max="1" width="19.33203125" bestFit="1" customWidth="1"/>
    <col min="2" max="2" width="16.77734375" customWidth="1"/>
    <col min="3" max="4" width="9.6640625" customWidth="1"/>
    <col min="5" max="5" width="6.33203125" customWidth="1"/>
    <col min="8" max="9" width="9.6640625" customWidth="1"/>
    <col min="20" max="20" width="42.44140625" bestFit="1" customWidth="1"/>
  </cols>
  <sheetData>
    <row r="1" spans="1:21" ht="15" x14ac:dyDescent="0.35">
      <c r="C1" s="5" t="s">
        <v>0</v>
      </c>
      <c r="D1" s="5" t="s">
        <v>1</v>
      </c>
      <c r="E1" s="5" t="s">
        <v>2</v>
      </c>
      <c r="G1">
        <f>MAX(G2:G152)</f>
        <v>10</v>
      </c>
      <c r="H1" s="5" t="s">
        <v>0</v>
      </c>
      <c r="I1" s="5" t="s">
        <v>1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</row>
    <row r="2" spans="1:21" ht="15" x14ac:dyDescent="0.25">
      <c r="A2" t="str">
        <f>B2&amp;COUNTIFS($B$2:B2,B2)</f>
        <v>总经总裁办总经理1</v>
      </c>
      <c r="B2" s="8" t="str">
        <f>C2&amp;D2</f>
        <v>总经总裁办总经理</v>
      </c>
      <c r="C2" s="6" t="s">
        <v>3</v>
      </c>
      <c r="D2" s="6" t="s">
        <v>4</v>
      </c>
      <c r="E2" s="7" t="s">
        <v>5</v>
      </c>
      <c r="G2">
        <f>COUNTIFS($B$2:$B$152,B2)</f>
        <v>7</v>
      </c>
      <c r="H2" s="6" t="s">
        <v>3</v>
      </c>
      <c r="I2" s="6" t="s">
        <v>4</v>
      </c>
      <c r="J2" t="str">
        <f>IFERROR(INDEX($E:$E,MATCH($H2&amp;$I2&amp;J$1,$A:$A,0))&amp;"/","")</f>
        <v>俞明/</v>
      </c>
      <c r="K2" t="str">
        <f t="shared" ref="K2:S17" si="0">IFERROR(INDEX($E:$E,MATCH($H2&amp;$I2&amp;K$1,$A:$A,0))&amp;"/","")</f>
        <v>涂博/</v>
      </c>
      <c r="L2" t="str">
        <f t="shared" si="0"/>
        <v>吕关茵/</v>
      </c>
      <c r="M2" t="str">
        <f t="shared" si="0"/>
        <v>常丽华/</v>
      </c>
      <c r="N2" t="str">
        <f t="shared" si="0"/>
        <v>佘平/</v>
      </c>
      <c r="O2" t="str">
        <f t="shared" si="0"/>
        <v>楚松/</v>
      </c>
      <c r="P2" t="str">
        <f t="shared" si="0"/>
        <v>廖松/</v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>LEFT(_xlfn.CONCAT(J2:S2),LEN(_xlfn.CONCAT(J2:S2))-1)</f>
        <v>俞明/涂博/吕关茵/常丽华/佘平/楚松/廖松</v>
      </c>
      <c r="U2" t="str">
        <f>IFERROR(VLOOKUP(COLUMN(L1),'方式1，第一步'!$B:$E,4,0)&amp;"/","")</f>
        <v/>
      </c>
    </row>
    <row r="3" spans="1:21" ht="15" x14ac:dyDescent="0.25">
      <c r="A3" t="str">
        <f>B3&amp;COUNTIFS($B$2:B3,B3)</f>
        <v>总经总裁办总监1</v>
      </c>
      <c r="B3" s="8" t="str">
        <f t="shared" ref="B3:B66" si="1">C3&amp;D3</f>
        <v>总经总裁办总监</v>
      </c>
      <c r="C3" s="6" t="s">
        <v>3</v>
      </c>
      <c r="D3" s="6" t="s">
        <v>6</v>
      </c>
      <c r="E3" s="7" t="s">
        <v>7</v>
      </c>
      <c r="G3">
        <f t="shared" ref="G3:G66" si="2">COUNTIFS($B$2:$B$152,B3)</f>
        <v>2</v>
      </c>
      <c r="H3" s="6" t="s">
        <v>3</v>
      </c>
      <c r="I3" s="6" t="s">
        <v>6</v>
      </c>
      <c r="J3" t="str">
        <f t="shared" ref="J3:S34" si="3">IFERROR(INDEX($E:$E,MATCH($H3&amp;$I3&amp;J$1,$A:$A,0))&amp;"/","")</f>
        <v>田妮/</v>
      </c>
      <c r="K3" t="str">
        <f t="shared" si="0"/>
        <v>林康/</v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ref="T3:T66" si="4">LEFT(_xlfn.CONCAT(J3:S3),LEN(_xlfn.CONCAT(J3:S3))-1)</f>
        <v>田妮/林康</v>
      </c>
    </row>
    <row r="4" spans="1:21" ht="15" x14ac:dyDescent="0.25">
      <c r="A4" t="str">
        <f>B4&amp;COUNTIFS($B$2:B4,B4)</f>
        <v>总经总裁办总监2</v>
      </c>
      <c r="B4" s="8" t="str">
        <f t="shared" si="1"/>
        <v>总经总裁办总监</v>
      </c>
      <c r="C4" s="6" t="s">
        <v>3</v>
      </c>
      <c r="D4" s="6" t="s">
        <v>6</v>
      </c>
      <c r="E4" s="7" t="s">
        <v>8</v>
      </c>
      <c r="G4">
        <f t="shared" si="2"/>
        <v>2</v>
      </c>
      <c r="H4" s="6" t="s">
        <v>3</v>
      </c>
      <c r="I4" s="6" t="s">
        <v>6</v>
      </c>
      <c r="J4" t="str">
        <f t="shared" si="3"/>
        <v>田妮/</v>
      </c>
      <c r="K4" t="str">
        <f t="shared" si="0"/>
        <v>林康/</v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4"/>
        <v>田妮/林康</v>
      </c>
    </row>
    <row r="5" spans="1:21" ht="15" x14ac:dyDescent="0.25">
      <c r="A5" t="str">
        <f>B5&amp;COUNTIFS($B$2:B5,B5)</f>
        <v>总经总裁办主管1</v>
      </c>
      <c r="B5" s="8" t="str">
        <f t="shared" si="1"/>
        <v>总经总裁办主管</v>
      </c>
      <c r="C5" s="6" t="s">
        <v>3</v>
      </c>
      <c r="D5" s="6" t="s">
        <v>9</v>
      </c>
      <c r="E5" s="7" t="s">
        <v>10</v>
      </c>
      <c r="G5">
        <f t="shared" si="2"/>
        <v>1</v>
      </c>
      <c r="H5" s="6" t="s">
        <v>3</v>
      </c>
      <c r="I5" s="6" t="s">
        <v>9</v>
      </c>
      <c r="J5" t="str">
        <f t="shared" si="3"/>
        <v>戴康/</v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4"/>
        <v>戴康</v>
      </c>
    </row>
    <row r="6" spans="1:21" ht="15" x14ac:dyDescent="0.25">
      <c r="A6" t="str">
        <f>B6&amp;COUNTIFS($B$2:B6,B6)</f>
        <v>总经总裁办经理1</v>
      </c>
      <c r="B6" s="8" t="str">
        <f t="shared" si="1"/>
        <v>总经总裁办经理</v>
      </c>
      <c r="C6" s="6" t="s">
        <v>3</v>
      </c>
      <c r="D6" s="6" t="s">
        <v>11</v>
      </c>
      <c r="E6" s="7" t="s">
        <v>12</v>
      </c>
      <c r="G6">
        <f t="shared" si="2"/>
        <v>1</v>
      </c>
      <c r="H6" s="6" t="s">
        <v>3</v>
      </c>
      <c r="I6" s="6" t="s">
        <v>11</v>
      </c>
      <c r="J6" t="str">
        <f t="shared" si="3"/>
        <v>韩莞颖/</v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4"/>
        <v>韩莞颖</v>
      </c>
    </row>
    <row r="7" spans="1:21" ht="15" x14ac:dyDescent="0.25">
      <c r="A7" t="str">
        <f>B7&amp;COUNTIFS($B$2:B7,B7)</f>
        <v>总经总裁办高级主管1</v>
      </c>
      <c r="B7" s="8" t="str">
        <f t="shared" si="1"/>
        <v>总经总裁办高级主管</v>
      </c>
      <c r="C7" s="6" t="s">
        <v>3</v>
      </c>
      <c r="D7" s="6" t="s">
        <v>13</v>
      </c>
      <c r="E7" s="7" t="s">
        <v>14</v>
      </c>
      <c r="G7">
        <f t="shared" si="2"/>
        <v>1</v>
      </c>
      <c r="H7" s="6" t="s">
        <v>3</v>
      </c>
      <c r="I7" s="6" t="s">
        <v>13</v>
      </c>
      <c r="J7" t="str">
        <f t="shared" si="3"/>
        <v>冯娜/</v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4"/>
        <v>冯娜</v>
      </c>
    </row>
    <row r="8" spans="1:21" ht="15" x14ac:dyDescent="0.25">
      <c r="A8" t="str">
        <f>B8&amp;COUNTIFS($B$2:B8,B8)</f>
        <v>总经总裁办高级经理1</v>
      </c>
      <c r="B8" s="8" t="str">
        <f t="shared" si="1"/>
        <v>总经总裁办高级经理</v>
      </c>
      <c r="C8" s="6" t="s">
        <v>3</v>
      </c>
      <c r="D8" s="6" t="s">
        <v>15</v>
      </c>
      <c r="E8" s="7" t="s">
        <v>16</v>
      </c>
      <c r="G8">
        <f t="shared" si="2"/>
        <v>4</v>
      </c>
      <c r="H8" s="6" t="s">
        <v>3</v>
      </c>
      <c r="I8" s="6" t="s">
        <v>15</v>
      </c>
      <c r="J8" t="str">
        <f t="shared" si="3"/>
        <v>林磊/</v>
      </c>
      <c r="K8" t="str">
        <f t="shared" si="0"/>
        <v>钟伟/</v>
      </c>
      <c r="L8" t="str">
        <f t="shared" si="0"/>
        <v>徐岱/</v>
      </c>
      <c r="M8" t="str">
        <f t="shared" si="0"/>
        <v>邵绅/</v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4"/>
        <v>林磊/钟伟/徐岱/邵绅</v>
      </c>
    </row>
    <row r="9" spans="1:21" ht="15" x14ac:dyDescent="0.25">
      <c r="A9" t="str">
        <f>B9&amp;COUNTIFS($B$2:B9,B9)</f>
        <v>总经总裁办高级经理2</v>
      </c>
      <c r="B9" s="8" t="str">
        <f t="shared" si="1"/>
        <v>总经总裁办高级经理</v>
      </c>
      <c r="C9" s="6" t="s">
        <v>3</v>
      </c>
      <c r="D9" s="6" t="s">
        <v>15</v>
      </c>
      <c r="E9" s="7" t="s">
        <v>17</v>
      </c>
      <c r="G9">
        <f t="shared" si="2"/>
        <v>4</v>
      </c>
      <c r="H9" s="6" t="s">
        <v>3</v>
      </c>
      <c r="I9" s="6" t="s">
        <v>15</v>
      </c>
      <c r="J9" t="str">
        <f t="shared" si="3"/>
        <v>林磊/</v>
      </c>
      <c r="K9" t="str">
        <f t="shared" si="0"/>
        <v>钟伟/</v>
      </c>
      <c r="L9" t="str">
        <f t="shared" si="0"/>
        <v>徐岱/</v>
      </c>
      <c r="M9" t="str">
        <f t="shared" si="0"/>
        <v>邵绅/</v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4"/>
        <v>林磊/钟伟/徐岱/邵绅</v>
      </c>
    </row>
    <row r="10" spans="1:21" ht="15" x14ac:dyDescent="0.25">
      <c r="A10" t="str">
        <f>B10&amp;COUNTIFS($B$2:B10,B10)</f>
        <v>总经总裁办高级经理3</v>
      </c>
      <c r="B10" s="8" t="str">
        <f t="shared" si="1"/>
        <v>总经总裁办高级经理</v>
      </c>
      <c r="C10" s="6" t="s">
        <v>3</v>
      </c>
      <c r="D10" s="6" t="s">
        <v>15</v>
      </c>
      <c r="E10" s="7" t="s">
        <v>18</v>
      </c>
      <c r="G10">
        <f t="shared" si="2"/>
        <v>4</v>
      </c>
      <c r="H10" s="6" t="s">
        <v>3</v>
      </c>
      <c r="I10" s="6" t="s">
        <v>15</v>
      </c>
      <c r="J10" t="str">
        <f t="shared" si="3"/>
        <v>林磊/</v>
      </c>
      <c r="K10" t="str">
        <f t="shared" si="0"/>
        <v>钟伟/</v>
      </c>
      <c r="L10" t="str">
        <f t="shared" si="0"/>
        <v>徐岱/</v>
      </c>
      <c r="M10" t="str">
        <f t="shared" si="0"/>
        <v>邵绅/</v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4"/>
        <v>林磊/钟伟/徐岱/邵绅</v>
      </c>
    </row>
    <row r="11" spans="1:21" ht="15" x14ac:dyDescent="0.25">
      <c r="A11" t="str">
        <f>B11&amp;COUNTIFS($B$2:B11,B11)</f>
        <v>总经总裁办总经理2</v>
      </c>
      <c r="B11" s="8" t="str">
        <f t="shared" si="1"/>
        <v>总经总裁办总经理</v>
      </c>
      <c r="C11" s="6" t="s">
        <v>3</v>
      </c>
      <c r="D11" s="6" t="s">
        <v>4</v>
      </c>
      <c r="E11" s="7" t="s">
        <v>19</v>
      </c>
      <c r="G11">
        <f t="shared" si="2"/>
        <v>7</v>
      </c>
      <c r="H11" s="6" t="s">
        <v>3</v>
      </c>
      <c r="I11" s="6" t="s">
        <v>4</v>
      </c>
      <c r="J11" t="str">
        <f t="shared" si="3"/>
        <v>俞明/</v>
      </c>
      <c r="K11" t="str">
        <f t="shared" si="0"/>
        <v>涂博/</v>
      </c>
      <c r="L11" t="str">
        <f t="shared" si="0"/>
        <v>吕关茵/</v>
      </c>
      <c r="M11" t="str">
        <f t="shared" si="0"/>
        <v>常丽华/</v>
      </c>
      <c r="N11" t="str">
        <f t="shared" si="0"/>
        <v>佘平/</v>
      </c>
      <c r="O11" t="str">
        <f t="shared" si="0"/>
        <v>楚松/</v>
      </c>
      <c r="P11" t="str">
        <f t="shared" si="0"/>
        <v>廖松/</v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4"/>
        <v>俞明/涂博/吕关茵/常丽华/佘平/楚松/廖松</v>
      </c>
    </row>
    <row r="12" spans="1:21" ht="15" x14ac:dyDescent="0.25">
      <c r="A12" t="str">
        <f>B12&amp;COUNTIFS($B$2:B12,B12)</f>
        <v>总经总裁办总经理3</v>
      </c>
      <c r="B12" s="8" t="str">
        <f t="shared" si="1"/>
        <v>总经总裁办总经理</v>
      </c>
      <c r="C12" s="6" t="s">
        <v>3</v>
      </c>
      <c r="D12" s="6" t="s">
        <v>4</v>
      </c>
      <c r="E12" s="7" t="s">
        <v>20</v>
      </c>
      <c r="G12">
        <f t="shared" si="2"/>
        <v>7</v>
      </c>
      <c r="H12" s="6" t="s">
        <v>3</v>
      </c>
      <c r="I12" s="6" t="s">
        <v>4</v>
      </c>
      <c r="J12" t="str">
        <f t="shared" si="3"/>
        <v>俞明/</v>
      </c>
      <c r="K12" t="str">
        <f t="shared" si="0"/>
        <v>涂博/</v>
      </c>
      <c r="L12" t="str">
        <f t="shared" si="0"/>
        <v>吕关茵/</v>
      </c>
      <c r="M12" t="str">
        <f t="shared" si="0"/>
        <v>常丽华/</v>
      </c>
      <c r="N12" t="str">
        <f t="shared" si="0"/>
        <v>佘平/</v>
      </c>
      <c r="O12" t="str">
        <f t="shared" si="0"/>
        <v>楚松/</v>
      </c>
      <c r="P12" t="str">
        <f t="shared" si="0"/>
        <v>廖松/</v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4"/>
        <v>俞明/涂博/吕关茵/常丽华/佘平/楚松/廖松</v>
      </c>
    </row>
    <row r="13" spans="1:21" ht="15" x14ac:dyDescent="0.25">
      <c r="A13" t="str">
        <f>B13&amp;COUNTIFS($B$2:B13,B13)</f>
        <v>总经总裁办总经理4</v>
      </c>
      <c r="B13" s="8" t="str">
        <f t="shared" si="1"/>
        <v>总经总裁办总经理</v>
      </c>
      <c r="C13" s="6" t="s">
        <v>3</v>
      </c>
      <c r="D13" s="6" t="s">
        <v>4</v>
      </c>
      <c r="E13" s="7" t="s">
        <v>21</v>
      </c>
      <c r="G13">
        <f t="shared" si="2"/>
        <v>7</v>
      </c>
      <c r="H13" s="6" t="s">
        <v>3</v>
      </c>
      <c r="I13" s="6" t="s">
        <v>4</v>
      </c>
      <c r="J13" t="str">
        <f t="shared" si="3"/>
        <v>俞明/</v>
      </c>
      <c r="K13" t="str">
        <f t="shared" si="0"/>
        <v>涂博/</v>
      </c>
      <c r="L13" t="str">
        <f t="shared" si="0"/>
        <v>吕关茵/</v>
      </c>
      <c r="M13" t="str">
        <f t="shared" si="0"/>
        <v>常丽华/</v>
      </c>
      <c r="N13" t="str">
        <f t="shared" si="0"/>
        <v>佘平/</v>
      </c>
      <c r="O13" t="str">
        <f t="shared" si="0"/>
        <v>楚松/</v>
      </c>
      <c r="P13" t="str">
        <f t="shared" si="0"/>
        <v>廖松/</v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4"/>
        <v>俞明/涂博/吕关茵/常丽华/佘平/楚松/廖松</v>
      </c>
    </row>
    <row r="14" spans="1:21" ht="15" x14ac:dyDescent="0.25">
      <c r="A14" t="str">
        <f>B14&amp;COUNTIFS($B$2:B14,B14)</f>
        <v>总经总裁办总经理5</v>
      </c>
      <c r="B14" s="8" t="str">
        <f t="shared" si="1"/>
        <v>总经总裁办总经理</v>
      </c>
      <c r="C14" s="6" t="s">
        <v>3</v>
      </c>
      <c r="D14" s="6" t="s">
        <v>4</v>
      </c>
      <c r="E14" s="7" t="s">
        <v>22</v>
      </c>
      <c r="G14">
        <f t="shared" si="2"/>
        <v>7</v>
      </c>
      <c r="H14" s="6" t="s">
        <v>3</v>
      </c>
      <c r="I14" s="6" t="s">
        <v>4</v>
      </c>
      <c r="J14" t="str">
        <f t="shared" si="3"/>
        <v>俞明/</v>
      </c>
      <c r="K14" t="str">
        <f t="shared" si="0"/>
        <v>涂博/</v>
      </c>
      <c r="L14" t="str">
        <f t="shared" si="0"/>
        <v>吕关茵/</v>
      </c>
      <c r="M14" t="str">
        <f t="shared" si="0"/>
        <v>常丽华/</v>
      </c>
      <c r="N14" t="str">
        <f t="shared" si="0"/>
        <v>佘平/</v>
      </c>
      <c r="O14" t="str">
        <f t="shared" si="0"/>
        <v>楚松/</v>
      </c>
      <c r="P14" t="str">
        <f t="shared" si="0"/>
        <v>廖松/</v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4"/>
        <v>俞明/涂博/吕关茵/常丽华/佘平/楚松/廖松</v>
      </c>
    </row>
    <row r="15" spans="1:21" ht="15" x14ac:dyDescent="0.25">
      <c r="A15" t="str">
        <f>B15&amp;COUNTIFS($B$2:B15,B15)</f>
        <v>总经总裁办总经理6</v>
      </c>
      <c r="B15" s="8" t="str">
        <f t="shared" si="1"/>
        <v>总经总裁办总经理</v>
      </c>
      <c r="C15" s="6" t="s">
        <v>3</v>
      </c>
      <c r="D15" s="6" t="s">
        <v>4</v>
      </c>
      <c r="E15" s="7" t="s">
        <v>23</v>
      </c>
      <c r="G15">
        <f t="shared" si="2"/>
        <v>7</v>
      </c>
      <c r="H15" s="6" t="s">
        <v>3</v>
      </c>
      <c r="I15" s="6" t="s">
        <v>4</v>
      </c>
      <c r="J15" t="str">
        <f t="shared" si="3"/>
        <v>俞明/</v>
      </c>
      <c r="K15" t="str">
        <f t="shared" si="0"/>
        <v>涂博/</v>
      </c>
      <c r="L15" t="str">
        <f t="shared" si="0"/>
        <v>吕关茵/</v>
      </c>
      <c r="M15" t="str">
        <f t="shared" si="0"/>
        <v>常丽华/</v>
      </c>
      <c r="N15" t="str">
        <f t="shared" si="0"/>
        <v>佘平/</v>
      </c>
      <c r="O15" t="str">
        <f t="shared" si="0"/>
        <v>楚松/</v>
      </c>
      <c r="P15" t="str">
        <f t="shared" si="0"/>
        <v>廖松/</v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4"/>
        <v>俞明/涂博/吕关茵/常丽华/佘平/楚松/廖松</v>
      </c>
    </row>
    <row r="16" spans="1:21" ht="15" x14ac:dyDescent="0.25">
      <c r="A16" t="str">
        <f>B16&amp;COUNTIFS($B$2:B16,B16)</f>
        <v>总经总裁办总经理7</v>
      </c>
      <c r="B16" s="8" t="str">
        <f t="shared" si="1"/>
        <v>总经总裁办总经理</v>
      </c>
      <c r="C16" s="6" t="s">
        <v>3</v>
      </c>
      <c r="D16" s="6" t="s">
        <v>4</v>
      </c>
      <c r="E16" s="7" t="s">
        <v>24</v>
      </c>
      <c r="G16">
        <f t="shared" si="2"/>
        <v>7</v>
      </c>
      <c r="H16" s="6" t="s">
        <v>3</v>
      </c>
      <c r="I16" s="6" t="s">
        <v>4</v>
      </c>
      <c r="J16" t="str">
        <f t="shared" si="3"/>
        <v>俞明/</v>
      </c>
      <c r="K16" t="str">
        <f t="shared" si="0"/>
        <v>涂博/</v>
      </c>
      <c r="L16" t="str">
        <f t="shared" si="0"/>
        <v>吕关茵/</v>
      </c>
      <c r="M16" t="str">
        <f t="shared" si="0"/>
        <v>常丽华/</v>
      </c>
      <c r="N16" t="str">
        <f t="shared" si="0"/>
        <v>佘平/</v>
      </c>
      <c r="O16" t="str">
        <f t="shared" si="0"/>
        <v>楚松/</v>
      </c>
      <c r="P16" t="str">
        <f t="shared" si="0"/>
        <v>廖松/</v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4"/>
        <v>俞明/涂博/吕关茵/常丽华/佘平/楚松/廖松</v>
      </c>
    </row>
    <row r="17" spans="1:20" ht="15" x14ac:dyDescent="0.25">
      <c r="A17" t="str">
        <f>B17&amp;COUNTIFS($B$2:B17,B17)</f>
        <v>总经总裁办高级经理4</v>
      </c>
      <c r="B17" s="8" t="str">
        <f t="shared" si="1"/>
        <v>总经总裁办高级经理</v>
      </c>
      <c r="C17" s="6" t="s">
        <v>3</v>
      </c>
      <c r="D17" s="6" t="s">
        <v>15</v>
      </c>
      <c r="E17" s="7" t="s">
        <v>25</v>
      </c>
      <c r="G17">
        <f t="shared" si="2"/>
        <v>4</v>
      </c>
      <c r="H17" s="6" t="s">
        <v>3</v>
      </c>
      <c r="I17" s="6" t="s">
        <v>15</v>
      </c>
      <c r="J17" t="str">
        <f t="shared" si="3"/>
        <v>林磊/</v>
      </c>
      <c r="K17" t="str">
        <f t="shared" si="0"/>
        <v>钟伟/</v>
      </c>
      <c r="L17" t="str">
        <f t="shared" si="0"/>
        <v>徐岱/</v>
      </c>
      <c r="M17" t="str">
        <f t="shared" si="0"/>
        <v>邵绅/</v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4"/>
        <v>林磊/钟伟/徐岱/邵绅</v>
      </c>
    </row>
    <row r="18" spans="1:20" ht="15" x14ac:dyDescent="0.25">
      <c r="A18" t="str">
        <f>B18&amp;COUNTIFS($B$2:B18,B18)</f>
        <v>销售部总经理秘书1</v>
      </c>
      <c r="B18" s="8" t="str">
        <f t="shared" si="1"/>
        <v>销售部总经理秘书</v>
      </c>
      <c r="C18" s="6" t="s">
        <v>26</v>
      </c>
      <c r="D18" s="6" t="s">
        <v>27</v>
      </c>
      <c r="E18" s="7" t="s">
        <v>28</v>
      </c>
      <c r="G18">
        <f t="shared" si="2"/>
        <v>1</v>
      </c>
      <c r="H18" s="6" t="s">
        <v>26</v>
      </c>
      <c r="I18" s="6" t="s">
        <v>27</v>
      </c>
      <c r="J18" t="str">
        <f t="shared" si="3"/>
        <v>罗霖/</v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4"/>
        <v>罗霖</v>
      </c>
    </row>
    <row r="19" spans="1:20" ht="15" x14ac:dyDescent="0.25">
      <c r="A19" t="str">
        <f>B19&amp;COUNTIFS($B$2:B19,B19)</f>
        <v>销售部总监1</v>
      </c>
      <c r="B19" s="8" t="str">
        <f t="shared" si="1"/>
        <v>销售部总监</v>
      </c>
      <c r="C19" s="6" t="s">
        <v>26</v>
      </c>
      <c r="D19" s="6" t="s">
        <v>6</v>
      </c>
      <c r="E19" s="7" t="s">
        <v>29</v>
      </c>
      <c r="G19">
        <f t="shared" si="2"/>
        <v>1</v>
      </c>
      <c r="H19" s="6" t="s">
        <v>26</v>
      </c>
      <c r="I19" s="6" t="s">
        <v>6</v>
      </c>
      <c r="J19" t="str">
        <f t="shared" si="3"/>
        <v>邵杰/</v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4"/>
        <v>邵杰</v>
      </c>
    </row>
    <row r="20" spans="1:20" ht="15" x14ac:dyDescent="0.25">
      <c r="A20" t="str">
        <f>B20&amp;COUNTIFS($B$2:B20,B20)</f>
        <v>销售部总裁秘书1</v>
      </c>
      <c r="B20" s="8" t="str">
        <f t="shared" si="1"/>
        <v>销售部总裁秘书</v>
      </c>
      <c r="C20" s="6" t="s">
        <v>26</v>
      </c>
      <c r="D20" s="6" t="s">
        <v>30</v>
      </c>
      <c r="E20" s="7" t="s">
        <v>31</v>
      </c>
      <c r="G20">
        <f t="shared" si="2"/>
        <v>1</v>
      </c>
      <c r="H20" s="6" t="s">
        <v>26</v>
      </c>
      <c r="I20" s="6" t="s">
        <v>30</v>
      </c>
      <c r="J20" t="str">
        <f t="shared" si="3"/>
        <v>郭博/</v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4"/>
        <v>郭博</v>
      </c>
    </row>
    <row r="21" spans="1:20" ht="15" x14ac:dyDescent="0.25">
      <c r="A21" t="str">
        <f>B21&amp;COUNTIFS($B$2:B21,B21)</f>
        <v>销售部文员1</v>
      </c>
      <c r="B21" s="8" t="str">
        <f t="shared" si="1"/>
        <v>销售部文员</v>
      </c>
      <c r="C21" s="6" t="s">
        <v>26</v>
      </c>
      <c r="D21" s="6" t="s">
        <v>32</v>
      </c>
      <c r="E21" s="7" t="s">
        <v>33</v>
      </c>
      <c r="G21">
        <f t="shared" si="2"/>
        <v>1</v>
      </c>
      <c r="H21" s="6" t="s">
        <v>26</v>
      </c>
      <c r="I21" s="6" t="s">
        <v>32</v>
      </c>
      <c r="J21" t="str">
        <f t="shared" si="3"/>
        <v>毛庆缘/</v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4"/>
        <v>毛庆缘</v>
      </c>
    </row>
    <row r="22" spans="1:20" ht="15" x14ac:dyDescent="0.25">
      <c r="A22" t="str">
        <f>B22&amp;COUNTIFS($B$2:B22,B22)</f>
        <v>销售部高级经理1</v>
      </c>
      <c r="B22" s="8" t="str">
        <f t="shared" si="1"/>
        <v>销售部高级经理</v>
      </c>
      <c r="C22" s="6" t="s">
        <v>26</v>
      </c>
      <c r="D22" s="6" t="s">
        <v>15</v>
      </c>
      <c r="E22" s="7" t="s">
        <v>34</v>
      </c>
      <c r="G22">
        <f t="shared" si="2"/>
        <v>4</v>
      </c>
      <c r="H22" s="6" t="s">
        <v>26</v>
      </c>
      <c r="I22" s="6" t="s">
        <v>15</v>
      </c>
      <c r="J22" t="str">
        <f t="shared" si="3"/>
        <v>邢谦/</v>
      </c>
      <c r="K22" t="str">
        <f t="shared" si="3"/>
        <v>靳刚/</v>
      </c>
      <c r="L22" t="str">
        <f t="shared" si="3"/>
        <v>马莲/</v>
      </c>
      <c r="M22" t="str">
        <f t="shared" si="3"/>
        <v>韦松/</v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4"/>
        <v>邢谦/靳刚/马莲/韦松</v>
      </c>
    </row>
    <row r="23" spans="1:20" ht="15" x14ac:dyDescent="0.25">
      <c r="A23" t="str">
        <f>B23&amp;COUNTIFS($B$2:B23,B23)</f>
        <v>销售部高级经理2</v>
      </c>
      <c r="B23" s="8" t="str">
        <f t="shared" si="1"/>
        <v>销售部高级经理</v>
      </c>
      <c r="C23" s="6" t="s">
        <v>26</v>
      </c>
      <c r="D23" s="6" t="s">
        <v>15</v>
      </c>
      <c r="E23" s="7" t="s">
        <v>35</v>
      </c>
      <c r="G23">
        <f t="shared" si="2"/>
        <v>4</v>
      </c>
      <c r="H23" s="6" t="s">
        <v>26</v>
      </c>
      <c r="I23" s="6" t="s">
        <v>15</v>
      </c>
      <c r="J23" t="str">
        <f t="shared" si="3"/>
        <v>邢谦/</v>
      </c>
      <c r="K23" t="str">
        <f t="shared" si="3"/>
        <v>靳刚/</v>
      </c>
      <c r="L23" t="str">
        <f t="shared" si="3"/>
        <v>马莲/</v>
      </c>
      <c r="M23" t="str">
        <f t="shared" si="3"/>
        <v>韦松/</v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4"/>
        <v>邢谦/靳刚/马莲/韦松</v>
      </c>
    </row>
    <row r="24" spans="1:20" ht="15" x14ac:dyDescent="0.25">
      <c r="A24" t="str">
        <f>B24&amp;COUNTIFS($B$2:B24,B24)</f>
        <v>销售部总经理1</v>
      </c>
      <c r="B24" s="8" t="str">
        <f t="shared" si="1"/>
        <v>销售部总经理</v>
      </c>
      <c r="C24" s="6" t="s">
        <v>26</v>
      </c>
      <c r="D24" s="6" t="s">
        <v>4</v>
      </c>
      <c r="E24" s="7" t="s">
        <v>36</v>
      </c>
      <c r="G24">
        <f t="shared" si="2"/>
        <v>3</v>
      </c>
      <c r="H24" s="6" t="s">
        <v>26</v>
      </c>
      <c r="I24" s="6" t="s">
        <v>4</v>
      </c>
      <c r="J24" t="str">
        <f t="shared" si="3"/>
        <v>马丽娜/</v>
      </c>
      <c r="K24" t="str">
        <f t="shared" si="3"/>
        <v>秦宁/</v>
      </c>
      <c r="L24" t="str">
        <f t="shared" si="3"/>
        <v>傅晨/</v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4"/>
        <v>马丽娜/秦宁/傅晨</v>
      </c>
    </row>
    <row r="25" spans="1:20" ht="15" x14ac:dyDescent="0.25">
      <c r="A25" t="str">
        <f>B25&amp;COUNTIFS($B$2:B25,B25)</f>
        <v>销售部总经理2</v>
      </c>
      <c r="B25" s="8" t="str">
        <f t="shared" si="1"/>
        <v>销售部总经理</v>
      </c>
      <c r="C25" s="6" t="s">
        <v>26</v>
      </c>
      <c r="D25" s="6" t="s">
        <v>4</v>
      </c>
      <c r="E25" s="7" t="s">
        <v>37</v>
      </c>
      <c r="G25">
        <f t="shared" si="2"/>
        <v>3</v>
      </c>
      <c r="H25" s="6" t="s">
        <v>26</v>
      </c>
      <c r="I25" s="6" t="s">
        <v>4</v>
      </c>
      <c r="J25" t="str">
        <f t="shared" si="3"/>
        <v>马丽娜/</v>
      </c>
      <c r="K25" t="str">
        <f t="shared" si="3"/>
        <v>秦宁/</v>
      </c>
      <c r="L25" t="str">
        <f t="shared" si="3"/>
        <v>傅晨/</v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4"/>
        <v>马丽娜/秦宁/傅晨</v>
      </c>
    </row>
    <row r="26" spans="1:20" ht="15" x14ac:dyDescent="0.25">
      <c r="A26" t="str">
        <f>B26&amp;COUNTIFS($B$2:B26,B26)</f>
        <v>销售部总经理3</v>
      </c>
      <c r="B26" s="8" t="str">
        <f t="shared" si="1"/>
        <v>销售部总经理</v>
      </c>
      <c r="C26" s="6" t="s">
        <v>26</v>
      </c>
      <c r="D26" s="6" t="s">
        <v>4</v>
      </c>
      <c r="E26" s="7" t="s">
        <v>38</v>
      </c>
      <c r="G26">
        <f t="shared" si="2"/>
        <v>3</v>
      </c>
      <c r="H26" s="6" t="s">
        <v>26</v>
      </c>
      <c r="I26" s="6" t="s">
        <v>4</v>
      </c>
      <c r="J26" t="str">
        <f t="shared" si="3"/>
        <v>马丽娜/</v>
      </c>
      <c r="K26" t="str">
        <f t="shared" si="3"/>
        <v>秦宁/</v>
      </c>
      <c r="L26" t="str">
        <f t="shared" si="3"/>
        <v>傅晨/</v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4"/>
        <v>马丽娜/秦宁/傅晨</v>
      </c>
    </row>
    <row r="27" spans="1:20" ht="15" x14ac:dyDescent="0.25">
      <c r="A27" t="str">
        <f>B27&amp;COUNTIFS($B$2:B27,B27)</f>
        <v>销售部高级经理3</v>
      </c>
      <c r="B27" s="8" t="str">
        <f t="shared" si="1"/>
        <v>销售部高级经理</v>
      </c>
      <c r="C27" s="6" t="s">
        <v>26</v>
      </c>
      <c r="D27" s="6" t="s">
        <v>15</v>
      </c>
      <c r="E27" s="7" t="s">
        <v>39</v>
      </c>
      <c r="G27">
        <f t="shared" si="2"/>
        <v>4</v>
      </c>
      <c r="H27" s="6" t="s">
        <v>26</v>
      </c>
      <c r="I27" s="6" t="s">
        <v>15</v>
      </c>
      <c r="J27" t="str">
        <f t="shared" si="3"/>
        <v>邢谦/</v>
      </c>
      <c r="K27" t="str">
        <f t="shared" si="3"/>
        <v>靳刚/</v>
      </c>
      <c r="L27" t="str">
        <f t="shared" si="3"/>
        <v>马莲/</v>
      </c>
      <c r="M27" t="str">
        <f t="shared" si="3"/>
        <v>韦松/</v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4"/>
        <v>邢谦/靳刚/马莲/韦松</v>
      </c>
    </row>
    <row r="28" spans="1:20" ht="15" x14ac:dyDescent="0.25">
      <c r="A28" t="str">
        <f>B28&amp;COUNTIFS($B$2:B28,B28)</f>
        <v>销售部高级经理4</v>
      </c>
      <c r="B28" s="8" t="str">
        <f t="shared" si="1"/>
        <v>销售部高级经理</v>
      </c>
      <c r="C28" s="6" t="s">
        <v>26</v>
      </c>
      <c r="D28" s="6" t="s">
        <v>15</v>
      </c>
      <c r="E28" s="7" t="s">
        <v>40</v>
      </c>
      <c r="G28">
        <f t="shared" si="2"/>
        <v>4</v>
      </c>
      <c r="H28" s="6" t="s">
        <v>26</v>
      </c>
      <c r="I28" s="6" t="s">
        <v>15</v>
      </c>
      <c r="J28" t="str">
        <f t="shared" si="3"/>
        <v>邢谦/</v>
      </c>
      <c r="K28" t="str">
        <f t="shared" si="3"/>
        <v>靳刚/</v>
      </c>
      <c r="L28" t="str">
        <f t="shared" si="3"/>
        <v>马莲/</v>
      </c>
      <c r="M28" t="str">
        <f t="shared" si="3"/>
        <v>韦松/</v>
      </c>
      <c r="N28" t="str">
        <f t="shared" si="3"/>
        <v/>
      </c>
      <c r="O28" t="str">
        <f t="shared" si="3"/>
        <v/>
      </c>
      <c r="P28" t="str">
        <f t="shared" si="3"/>
        <v/>
      </c>
      <c r="Q28" t="str">
        <f t="shared" si="3"/>
        <v/>
      </c>
      <c r="R28" t="str">
        <f t="shared" si="3"/>
        <v/>
      </c>
      <c r="S28" t="str">
        <f t="shared" si="3"/>
        <v/>
      </c>
      <c r="T28" t="str">
        <f t="shared" si="4"/>
        <v>邢谦/靳刚/马莲/韦松</v>
      </c>
    </row>
    <row r="29" spans="1:20" ht="15" x14ac:dyDescent="0.25">
      <c r="A29" t="str">
        <f>B29&amp;COUNTIFS($B$2:B29,B29)</f>
        <v>物流部总监1</v>
      </c>
      <c r="B29" s="8" t="str">
        <f t="shared" si="1"/>
        <v>物流部总监</v>
      </c>
      <c r="C29" s="6" t="s">
        <v>41</v>
      </c>
      <c r="D29" s="6" t="s">
        <v>6</v>
      </c>
      <c r="E29" s="7" t="s">
        <v>42</v>
      </c>
      <c r="G29">
        <f t="shared" si="2"/>
        <v>2</v>
      </c>
      <c r="H29" s="6" t="s">
        <v>41</v>
      </c>
      <c r="I29" s="6" t="s">
        <v>6</v>
      </c>
      <c r="J29" t="str">
        <f t="shared" si="3"/>
        <v>潘博/</v>
      </c>
      <c r="K29" t="str">
        <f t="shared" si="3"/>
        <v>潘健/</v>
      </c>
      <c r="L29" t="str">
        <f t="shared" si="3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 t="str">
        <f t="shared" si="3"/>
        <v/>
      </c>
      <c r="Q29" t="str">
        <f t="shared" si="3"/>
        <v/>
      </c>
      <c r="R29" t="str">
        <f t="shared" si="3"/>
        <v/>
      </c>
      <c r="S29" t="str">
        <f t="shared" si="3"/>
        <v/>
      </c>
      <c r="T29" t="str">
        <f t="shared" si="4"/>
        <v>潘博/潘健</v>
      </c>
    </row>
    <row r="30" spans="1:20" ht="15" x14ac:dyDescent="0.25">
      <c r="A30" t="str">
        <f>B30&amp;COUNTIFS($B$2:B30,B30)</f>
        <v>物流部总监2</v>
      </c>
      <c r="B30" s="8" t="str">
        <f t="shared" si="1"/>
        <v>物流部总监</v>
      </c>
      <c r="C30" s="6" t="s">
        <v>41</v>
      </c>
      <c r="D30" s="6" t="s">
        <v>6</v>
      </c>
      <c r="E30" s="7" t="s">
        <v>43</v>
      </c>
      <c r="G30">
        <f t="shared" si="2"/>
        <v>2</v>
      </c>
      <c r="H30" s="6" t="s">
        <v>41</v>
      </c>
      <c r="I30" s="6" t="s">
        <v>6</v>
      </c>
      <c r="J30" t="str">
        <f t="shared" si="3"/>
        <v>潘博/</v>
      </c>
      <c r="K30" t="str">
        <f t="shared" si="3"/>
        <v>潘健/</v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  <c r="R30" t="str">
        <f t="shared" si="3"/>
        <v/>
      </c>
      <c r="S30" t="str">
        <f t="shared" si="3"/>
        <v/>
      </c>
      <c r="T30" t="str">
        <f t="shared" si="4"/>
        <v>潘博/潘健</v>
      </c>
    </row>
    <row r="31" spans="1:20" ht="15" x14ac:dyDescent="0.25">
      <c r="A31" t="str">
        <f>B31&amp;COUNTIFS($B$2:B31,B31)</f>
        <v>物流部高级经理1</v>
      </c>
      <c r="B31" s="8" t="str">
        <f t="shared" si="1"/>
        <v>物流部高级经理</v>
      </c>
      <c r="C31" s="6" t="s">
        <v>41</v>
      </c>
      <c r="D31" s="6" t="s">
        <v>15</v>
      </c>
      <c r="E31" s="7" t="s">
        <v>44</v>
      </c>
      <c r="G31">
        <f t="shared" si="2"/>
        <v>9</v>
      </c>
      <c r="H31" s="6" t="s">
        <v>41</v>
      </c>
      <c r="I31" s="6" t="s">
        <v>15</v>
      </c>
      <c r="J31" t="str">
        <f t="shared" si="3"/>
        <v>赵盛/</v>
      </c>
      <c r="K31" t="str">
        <f t="shared" si="3"/>
        <v>葛蔓楚/</v>
      </c>
      <c r="L31" t="str">
        <f t="shared" si="3"/>
        <v>邱明/</v>
      </c>
      <c r="M31" t="str">
        <f t="shared" si="3"/>
        <v>丁蔓楚/</v>
      </c>
      <c r="N31" t="str">
        <f t="shared" si="3"/>
        <v>康丽/</v>
      </c>
      <c r="O31" t="str">
        <f t="shared" si="3"/>
        <v>韦实/</v>
      </c>
      <c r="P31" t="str">
        <f t="shared" si="3"/>
        <v>薛君/</v>
      </c>
      <c r="Q31" t="str">
        <f t="shared" si="3"/>
        <v>邹妮/</v>
      </c>
      <c r="R31" t="str">
        <f t="shared" si="3"/>
        <v>许凤/</v>
      </c>
      <c r="S31" t="str">
        <f t="shared" si="3"/>
        <v/>
      </c>
      <c r="T31" t="str">
        <f t="shared" si="4"/>
        <v>赵盛/葛蔓楚/邱明/丁蔓楚/康丽/韦实/薛君/邹妮/许凤</v>
      </c>
    </row>
    <row r="32" spans="1:20" ht="15" x14ac:dyDescent="0.25">
      <c r="A32" t="str">
        <f>B32&amp;COUNTIFS($B$2:B32,B32)</f>
        <v>物流部高级经理2</v>
      </c>
      <c r="B32" s="8" t="str">
        <f t="shared" si="1"/>
        <v>物流部高级经理</v>
      </c>
      <c r="C32" s="6" t="s">
        <v>41</v>
      </c>
      <c r="D32" s="6" t="s">
        <v>15</v>
      </c>
      <c r="E32" s="7" t="s">
        <v>45</v>
      </c>
      <c r="G32">
        <f t="shared" si="2"/>
        <v>9</v>
      </c>
      <c r="H32" s="6" t="s">
        <v>41</v>
      </c>
      <c r="I32" s="6" t="s">
        <v>15</v>
      </c>
      <c r="J32" t="str">
        <f t="shared" si="3"/>
        <v>赵盛/</v>
      </c>
      <c r="K32" t="str">
        <f t="shared" si="3"/>
        <v>葛蔓楚/</v>
      </c>
      <c r="L32" t="str">
        <f t="shared" si="3"/>
        <v>邱明/</v>
      </c>
      <c r="M32" t="str">
        <f t="shared" si="3"/>
        <v>丁蔓楚/</v>
      </c>
      <c r="N32" t="str">
        <f t="shared" si="3"/>
        <v>康丽/</v>
      </c>
      <c r="O32" t="str">
        <f t="shared" si="3"/>
        <v>韦实/</v>
      </c>
      <c r="P32" t="str">
        <f t="shared" si="3"/>
        <v>薛君/</v>
      </c>
      <c r="Q32" t="str">
        <f t="shared" si="3"/>
        <v>邹妮/</v>
      </c>
      <c r="R32" t="str">
        <f t="shared" si="3"/>
        <v>许凤/</v>
      </c>
      <c r="S32" t="str">
        <f t="shared" si="3"/>
        <v/>
      </c>
      <c r="T32" t="str">
        <f t="shared" si="4"/>
        <v>赵盛/葛蔓楚/邱明/丁蔓楚/康丽/韦实/薛君/邹妮/许凤</v>
      </c>
    </row>
    <row r="33" spans="1:20" ht="15" x14ac:dyDescent="0.25">
      <c r="A33" t="str">
        <f>B33&amp;COUNTIFS($B$2:B33,B33)</f>
        <v>物流部高级经理3</v>
      </c>
      <c r="B33" s="8" t="str">
        <f t="shared" si="1"/>
        <v>物流部高级经理</v>
      </c>
      <c r="C33" s="6" t="s">
        <v>41</v>
      </c>
      <c r="D33" s="6" t="s">
        <v>15</v>
      </c>
      <c r="E33" s="7" t="s">
        <v>46</v>
      </c>
      <c r="G33">
        <f t="shared" si="2"/>
        <v>9</v>
      </c>
      <c r="H33" s="6" t="s">
        <v>41</v>
      </c>
      <c r="I33" s="6" t="s">
        <v>15</v>
      </c>
      <c r="J33" t="str">
        <f t="shared" si="3"/>
        <v>赵盛/</v>
      </c>
      <c r="K33" t="str">
        <f t="shared" si="3"/>
        <v>葛蔓楚/</v>
      </c>
      <c r="L33" t="str">
        <f t="shared" si="3"/>
        <v>邱明/</v>
      </c>
      <c r="M33" t="str">
        <f t="shared" si="3"/>
        <v>丁蔓楚/</v>
      </c>
      <c r="N33" t="str">
        <f t="shared" si="3"/>
        <v>康丽/</v>
      </c>
      <c r="O33" t="str">
        <f t="shared" si="3"/>
        <v>韦实/</v>
      </c>
      <c r="P33" t="str">
        <f t="shared" si="3"/>
        <v>薛君/</v>
      </c>
      <c r="Q33" t="str">
        <f t="shared" si="3"/>
        <v>邹妮/</v>
      </c>
      <c r="R33" t="str">
        <f t="shared" si="3"/>
        <v>许凤/</v>
      </c>
      <c r="S33" t="str">
        <f t="shared" si="3"/>
        <v/>
      </c>
      <c r="T33" t="str">
        <f t="shared" si="4"/>
        <v>赵盛/葛蔓楚/邱明/丁蔓楚/康丽/韦实/薛君/邹妮/许凤</v>
      </c>
    </row>
    <row r="34" spans="1:20" ht="15" x14ac:dyDescent="0.25">
      <c r="A34" t="str">
        <f>B34&amp;COUNTIFS($B$2:B34,B34)</f>
        <v>物流部高级经理4</v>
      </c>
      <c r="B34" s="8" t="str">
        <f t="shared" si="1"/>
        <v>物流部高级经理</v>
      </c>
      <c r="C34" s="6" t="s">
        <v>41</v>
      </c>
      <c r="D34" s="6" t="s">
        <v>15</v>
      </c>
      <c r="E34" s="7" t="s">
        <v>47</v>
      </c>
      <c r="G34">
        <f t="shared" si="2"/>
        <v>9</v>
      </c>
      <c r="H34" s="6" t="s">
        <v>41</v>
      </c>
      <c r="I34" s="6" t="s">
        <v>15</v>
      </c>
      <c r="J34" t="str">
        <f t="shared" si="3"/>
        <v>赵盛/</v>
      </c>
      <c r="K34" t="str">
        <f t="shared" si="3"/>
        <v>葛蔓楚/</v>
      </c>
      <c r="L34" t="str">
        <f t="shared" si="3"/>
        <v>邱明/</v>
      </c>
      <c r="M34" t="str">
        <f t="shared" si="3"/>
        <v>丁蔓楚/</v>
      </c>
      <c r="N34" t="str">
        <f t="shared" si="3"/>
        <v>康丽/</v>
      </c>
      <c r="O34" t="str">
        <f t="shared" si="3"/>
        <v>韦实/</v>
      </c>
      <c r="P34" t="str">
        <f t="shared" si="3"/>
        <v>薛君/</v>
      </c>
      <c r="Q34" t="str">
        <f t="shared" si="3"/>
        <v>邹妮/</v>
      </c>
      <c r="R34" t="str">
        <f t="shared" si="3"/>
        <v>许凤/</v>
      </c>
      <c r="S34" t="str">
        <f t="shared" si="3"/>
        <v/>
      </c>
      <c r="T34" t="str">
        <f t="shared" si="4"/>
        <v>赵盛/葛蔓楚/邱明/丁蔓楚/康丽/韦实/薛君/邹妮/许凤</v>
      </c>
    </row>
    <row r="35" spans="1:20" ht="15" x14ac:dyDescent="0.25">
      <c r="A35" t="str">
        <f>B35&amp;COUNTIFS($B$2:B35,B35)</f>
        <v>物流部高级经理5</v>
      </c>
      <c r="B35" s="8" t="str">
        <f t="shared" si="1"/>
        <v>物流部高级经理</v>
      </c>
      <c r="C35" s="6" t="s">
        <v>41</v>
      </c>
      <c r="D35" s="6" t="s">
        <v>15</v>
      </c>
      <c r="E35" s="7" t="s">
        <v>48</v>
      </c>
      <c r="G35">
        <f t="shared" si="2"/>
        <v>9</v>
      </c>
      <c r="H35" s="6" t="s">
        <v>41</v>
      </c>
      <c r="I35" s="6" t="s">
        <v>15</v>
      </c>
      <c r="J35" t="str">
        <f t="shared" ref="J35:S60" si="5">IFERROR(INDEX($E:$E,MATCH($H35&amp;$I35&amp;J$1,$A:$A,0))&amp;"/","")</f>
        <v>赵盛/</v>
      </c>
      <c r="K35" t="str">
        <f t="shared" si="5"/>
        <v>葛蔓楚/</v>
      </c>
      <c r="L35" t="str">
        <f t="shared" si="5"/>
        <v>邱明/</v>
      </c>
      <c r="M35" t="str">
        <f t="shared" si="5"/>
        <v>丁蔓楚/</v>
      </c>
      <c r="N35" t="str">
        <f t="shared" si="5"/>
        <v>康丽/</v>
      </c>
      <c r="O35" t="str">
        <f t="shared" si="5"/>
        <v>韦实/</v>
      </c>
      <c r="P35" t="str">
        <f t="shared" si="5"/>
        <v>薛君/</v>
      </c>
      <c r="Q35" t="str">
        <f t="shared" si="5"/>
        <v>邹妮/</v>
      </c>
      <c r="R35" t="str">
        <f t="shared" si="5"/>
        <v>许凤/</v>
      </c>
      <c r="S35" t="str">
        <f t="shared" si="5"/>
        <v/>
      </c>
      <c r="T35" t="str">
        <f t="shared" si="4"/>
        <v>赵盛/葛蔓楚/邱明/丁蔓楚/康丽/韦实/薛君/邹妮/许凤</v>
      </c>
    </row>
    <row r="36" spans="1:20" ht="15" x14ac:dyDescent="0.25">
      <c r="A36" t="str">
        <f>B36&amp;COUNTIFS($B$2:B36,B36)</f>
        <v>物流部总经理1</v>
      </c>
      <c r="B36" s="8" t="str">
        <f t="shared" si="1"/>
        <v>物流部总经理</v>
      </c>
      <c r="C36" s="6" t="s">
        <v>41</v>
      </c>
      <c r="D36" s="6" t="s">
        <v>4</v>
      </c>
      <c r="E36" s="7" t="s">
        <v>49</v>
      </c>
      <c r="G36">
        <f t="shared" si="2"/>
        <v>3</v>
      </c>
      <c r="H36" s="6" t="s">
        <v>41</v>
      </c>
      <c r="I36" s="6" t="s">
        <v>4</v>
      </c>
      <c r="J36" t="str">
        <f t="shared" si="5"/>
        <v>陈健/</v>
      </c>
      <c r="K36" t="str">
        <f t="shared" si="5"/>
        <v>郭冬露/</v>
      </c>
      <c r="L36" t="str">
        <f t="shared" si="5"/>
        <v>赖芳茵/</v>
      </c>
      <c r="M36" t="str">
        <f t="shared" si="5"/>
        <v/>
      </c>
      <c r="N36" t="str">
        <f t="shared" si="5"/>
        <v/>
      </c>
      <c r="O36" t="str">
        <f t="shared" si="5"/>
        <v/>
      </c>
      <c r="P36" t="str">
        <f t="shared" si="5"/>
        <v/>
      </c>
      <c r="Q36" t="str">
        <f t="shared" si="5"/>
        <v/>
      </c>
      <c r="R36" t="str">
        <f t="shared" si="5"/>
        <v/>
      </c>
      <c r="S36" t="str">
        <f t="shared" si="5"/>
        <v/>
      </c>
      <c r="T36" t="str">
        <f t="shared" si="4"/>
        <v>陈健/郭冬露/赖芳茵</v>
      </c>
    </row>
    <row r="37" spans="1:20" ht="15" x14ac:dyDescent="0.25">
      <c r="A37" t="str">
        <f>B37&amp;COUNTIFS($B$2:B37,B37)</f>
        <v>物流部总经理2</v>
      </c>
      <c r="B37" s="8" t="str">
        <f t="shared" si="1"/>
        <v>物流部总经理</v>
      </c>
      <c r="C37" s="6" t="s">
        <v>41</v>
      </c>
      <c r="D37" s="6" t="s">
        <v>4</v>
      </c>
      <c r="E37" s="7" t="s">
        <v>50</v>
      </c>
      <c r="G37">
        <f t="shared" si="2"/>
        <v>3</v>
      </c>
      <c r="H37" s="6" t="s">
        <v>41</v>
      </c>
      <c r="I37" s="6" t="s">
        <v>4</v>
      </c>
      <c r="J37" t="str">
        <f t="shared" si="5"/>
        <v>陈健/</v>
      </c>
      <c r="K37" t="str">
        <f t="shared" si="5"/>
        <v>郭冬露/</v>
      </c>
      <c r="L37" t="str">
        <f t="shared" si="5"/>
        <v>赖芳茵/</v>
      </c>
      <c r="M37" t="str">
        <f t="shared" si="5"/>
        <v/>
      </c>
      <c r="N37" t="str">
        <f t="shared" si="5"/>
        <v/>
      </c>
      <c r="O37" t="str">
        <f t="shared" si="5"/>
        <v/>
      </c>
      <c r="P37" t="str">
        <f t="shared" si="5"/>
        <v/>
      </c>
      <c r="Q37" t="str">
        <f t="shared" si="5"/>
        <v/>
      </c>
      <c r="R37" t="str">
        <f t="shared" si="5"/>
        <v/>
      </c>
      <c r="S37" t="str">
        <f t="shared" si="5"/>
        <v/>
      </c>
      <c r="T37" t="str">
        <f t="shared" si="4"/>
        <v>陈健/郭冬露/赖芳茵</v>
      </c>
    </row>
    <row r="38" spans="1:20" ht="15" x14ac:dyDescent="0.25">
      <c r="A38" t="str">
        <f>B38&amp;COUNTIFS($B$2:B38,B38)</f>
        <v>物流部总经理3</v>
      </c>
      <c r="B38" s="8" t="str">
        <f t="shared" si="1"/>
        <v>物流部总经理</v>
      </c>
      <c r="C38" s="6" t="s">
        <v>41</v>
      </c>
      <c r="D38" s="6" t="s">
        <v>4</v>
      </c>
      <c r="E38" s="7" t="s">
        <v>51</v>
      </c>
      <c r="G38">
        <f t="shared" si="2"/>
        <v>3</v>
      </c>
      <c r="H38" s="6" t="s">
        <v>41</v>
      </c>
      <c r="I38" s="6" t="s">
        <v>4</v>
      </c>
      <c r="J38" t="str">
        <f t="shared" si="5"/>
        <v>陈健/</v>
      </c>
      <c r="K38" t="str">
        <f t="shared" si="5"/>
        <v>郭冬露/</v>
      </c>
      <c r="L38" t="str">
        <f t="shared" si="5"/>
        <v>赖芳茵/</v>
      </c>
      <c r="M38" t="str">
        <f t="shared" si="5"/>
        <v/>
      </c>
      <c r="N38" t="str">
        <f t="shared" si="5"/>
        <v/>
      </c>
      <c r="O38" t="str">
        <f t="shared" si="5"/>
        <v/>
      </c>
      <c r="P38" t="str">
        <f t="shared" si="5"/>
        <v/>
      </c>
      <c r="Q38" t="str">
        <f t="shared" si="5"/>
        <v/>
      </c>
      <c r="R38" t="str">
        <f t="shared" si="5"/>
        <v/>
      </c>
      <c r="S38" t="str">
        <f t="shared" si="5"/>
        <v/>
      </c>
      <c r="T38" t="str">
        <f t="shared" si="4"/>
        <v>陈健/郭冬露/赖芳茵</v>
      </c>
    </row>
    <row r="39" spans="1:20" ht="15" x14ac:dyDescent="0.25">
      <c r="A39" t="str">
        <f>B39&amp;COUNTIFS($B$2:B39,B39)</f>
        <v>物流部经理1</v>
      </c>
      <c r="B39" s="8" t="str">
        <f t="shared" si="1"/>
        <v>物流部经理</v>
      </c>
      <c r="C39" s="6" t="s">
        <v>41</v>
      </c>
      <c r="D39" s="6" t="s">
        <v>11</v>
      </c>
      <c r="E39" s="7" t="s">
        <v>52</v>
      </c>
      <c r="G39">
        <f t="shared" si="2"/>
        <v>2</v>
      </c>
      <c r="H39" s="6" t="s">
        <v>41</v>
      </c>
      <c r="I39" s="6" t="s">
        <v>11</v>
      </c>
      <c r="J39" t="str">
        <f t="shared" si="5"/>
        <v>柯丽/</v>
      </c>
      <c r="K39" t="str">
        <f t="shared" si="5"/>
        <v>罗君/</v>
      </c>
      <c r="L39" t="str">
        <f t="shared" si="5"/>
        <v/>
      </c>
      <c r="M39" t="str">
        <f t="shared" si="5"/>
        <v/>
      </c>
      <c r="N39" t="str">
        <f t="shared" si="5"/>
        <v/>
      </c>
      <c r="O39" t="str">
        <f t="shared" si="5"/>
        <v/>
      </c>
      <c r="P39" t="str">
        <f t="shared" si="5"/>
        <v/>
      </c>
      <c r="Q39" t="str">
        <f t="shared" si="5"/>
        <v/>
      </c>
      <c r="R39" t="str">
        <f t="shared" si="5"/>
        <v/>
      </c>
      <c r="S39" t="str">
        <f t="shared" si="5"/>
        <v/>
      </c>
      <c r="T39" t="str">
        <f t="shared" si="4"/>
        <v>柯丽/罗君</v>
      </c>
    </row>
    <row r="40" spans="1:20" ht="15" x14ac:dyDescent="0.25">
      <c r="A40" t="str">
        <f>B40&amp;COUNTIFS($B$2:B40,B40)</f>
        <v>物流部经理2</v>
      </c>
      <c r="B40" s="8" t="str">
        <f t="shared" si="1"/>
        <v>物流部经理</v>
      </c>
      <c r="C40" s="6" t="s">
        <v>41</v>
      </c>
      <c r="D40" s="6" t="s">
        <v>11</v>
      </c>
      <c r="E40" s="7" t="s">
        <v>53</v>
      </c>
      <c r="G40">
        <f t="shared" si="2"/>
        <v>2</v>
      </c>
      <c r="H40" s="6" t="s">
        <v>41</v>
      </c>
      <c r="I40" s="6" t="s">
        <v>11</v>
      </c>
      <c r="J40" t="str">
        <f t="shared" si="5"/>
        <v>柯丽/</v>
      </c>
      <c r="K40" t="str">
        <f t="shared" si="5"/>
        <v>罗君/</v>
      </c>
      <c r="L40" t="str">
        <f t="shared" si="5"/>
        <v/>
      </c>
      <c r="M40" t="str">
        <f t="shared" si="5"/>
        <v/>
      </c>
      <c r="N40" t="str">
        <f t="shared" si="5"/>
        <v/>
      </c>
      <c r="O40" t="str">
        <f t="shared" si="5"/>
        <v/>
      </c>
      <c r="P40" t="str">
        <f t="shared" si="5"/>
        <v/>
      </c>
      <c r="Q40" t="str">
        <f t="shared" si="5"/>
        <v/>
      </c>
      <c r="R40" t="str">
        <f t="shared" si="5"/>
        <v/>
      </c>
      <c r="S40" t="str">
        <f t="shared" si="5"/>
        <v/>
      </c>
      <c r="T40" t="str">
        <f t="shared" si="4"/>
        <v>柯丽/罗君</v>
      </c>
    </row>
    <row r="41" spans="1:20" ht="15" x14ac:dyDescent="0.25">
      <c r="A41" t="str">
        <f>B41&amp;COUNTIFS($B$2:B41,B41)</f>
        <v>物流部高级经理6</v>
      </c>
      <c r="B41" s="8" t="str">
        <f t="shared" si="1"/>
        <v>物流部高级经理</v>
      </c>
      <c r="C41" s="6" t="s">
        <v>41</v>
      </c>
      <c r="D41" s="6" t="s">
        <v>15</v>
      </c>
      <c r="E41" s="7" t="s">
        <v>54</v>
      </c>
      <c r="G41">
        <f t="shared" si="2"/>
        <v>9</v>
      </c>
      <c r="H41" s="6" t="s">
        <v>41</v>
      </c>
      <c r="I41" s="6" t="s">
        <v>15</v>
      </c>
      <c r="J41" t="str">
        <f t="shared" si="5"/>
        <v>赵盛/</v>
      </c>
      <c r="K41" t="str">
        <f t="shared" si="5"/>
        <v>葛蔓楚/</v>
      </c>
      <c r="L41" t="str">
        <f t="shared" si="5"/>
        <v>邱明/</v>
      </c>
      <c r="M41" t="str">
        <f t="shared" si="5"/>
        <v>丁蔓楚/</v>
      </c>
      <c r="N41" t="str">
        <f t="shared" si="5"/>
        <v>康丽/</v>
      </c>
      <c r="O41" t="str">
        <f t="shared" si="5"/>
        <v>韦实/</v>
      </c>
      <c r="P41" t="str">
        <f t="shared" si="5"/>
        <v>薛君/</v>
      </c>
      <c r="Q41" t="str">
        <f t="shared" si="5"/>
        <v>邹妮/</v>
      </c>
      <c r="R41" t="str">
        <f t="shared" si="5"/>
        <v>许凤/</v>
      </c>
      <c r="S41" t="str">
        <f t="shared" si="5"/>
        <v/>
      </c>
      <c r="T41" t="str">
        <f t="shared" si="4"/>
        <v>赵盛/葛蔓楚/邱明/丁蔓楚/康丽/韦实/薛君/邹妮/许凤</v>
      </c>
    </row>
    <row r="42" spans="1:20" ht="15" x14ac:dyDescent="0.25">
      <c r="A42" t="str">
        <f>B42&amp;COUNTIFS($B$2:B42,B42)</f>
        <v>物流部高级经理7</v>
      </c>
      <c r="B42" s="8" t="str">
        <f t="shared" si="1"/>
        <v>物流部高级经理</v>
      </c>
      <c r="C42" s="6" t="s">
        <v>41</v>
      </c>
      <c r="D42" s="6" t="s">
        <v>15</v>
      </c>
      <c r="E42" s="7" t="s">
        <v>55</v>
      </c>
      <c r="G42">
        <f t="shared" si="2"/>
        <v>9</v>
      </c>
      <c r="H42" s="6" t="s">
        <v>41</v>
      </c>
      <c r="I42" s="6" t="s">
        <v>15</v>
      </c>
      <c r="J42" t="str">
        <f t="shared" si="5"/>
        <v>赵盛/</v>
      </c>
      <c r="K42" t="str">
        <f t="shared" si="5"/>
        <v>葛蔓楚/</v>
      </c>
      <c r="L42" t="str">
        <f t="shared" si="5"/>
        <v>邱明/</v>
      </c>
      <c r="M42" t="str">
        <f t="shared" si="5"/>
        <v>丁蔓楚/</v>
      </c>
      <c r="N42" t="str">
        <f t="shared" si="5"/>
        <v>康丽/</v>
      </c>
      <c r="O42" t="str">
        <f t="shared" si="5"/>
        <v>韦实/</v>
      </c>
      <c r="P42" t="str">
        <f t="shared" si="5"/>
        <v>薛君/</v>
      </c>
      <c r="Q42" t="str">
        <f t="shared" si="5"/>
        <v>邹妮/</v>
      </c>
      <c r="R42" t="str">
        <f t="shared" si="5"/>
        <v>许凤/</v>
      </c>
      <c r="S42" t="str">
        <f t="shared" si="5"/>
        <v/>
      </c>
      <c r="T42" t="str">
        <f t="shared" si="4"/>
        <v>赵盛/葛蔓楚/邱明/丁蔓楚/康丽/韦实/薛君/邹妮/许凤</v>
      </c>
    </row>
    <row r="43" spans="1:20" ht="15" x14ac:dyDescent="0.25">
      <c r="A43" t="str">
        <f>B43&amp;COUNTIFS($B$2:B43,B43)</f>
        <v>物流部高级经理8</v>
      </c>
      <c r="B43" s="8" t="str">
        <f t="shared" si="1"/>
        <v>物流部高级经理</v>
      </c>
      <c r="C43" s="6" t="s">
        <v>41</v>
      </c>
      <c r="D43" s="6" t="s">
        <v>15</v>
      </c>
      <c r="E43" s="7" t="s">
        <v>56</v>
      </c>
      <c r="G43">
        <f t="shared" si="2"/>
        <v>9</v>
      </c>
      <c r="H43" s="6" t="s">
        <v>41</v>
      </c>
      <c r="I43" s="6" t="s">
        <v>15</v>
      </c>
      <c r="J43" t="str">
        <f t="shared" si="5"/>
        <v>赵盛/</v>
      </c>
      <c r="K43" t="str">
        <f t="shared" si="5"/>
        <v>葛蔓楚/</v>
      </c>
      <c r="L43" t="str">
        <f t="shared" si="5"/>
        <v>邱明/</v>
      </c>
      <c r="M43" t="str">
        <f t="shared" si="5"/>
        <v>丁蔓楚/</v>
      </c>
      <c r="N43" t="str">
        <f t="shared" si="5"/>
        <v>康丽/</v>
      </c>
      <c r="O43" t="str">
        <f t="shared" si="5"/>
        <v>韦实/</v>
      </c>
      <c r="P43" t="str">
        <f t="shared" si="5"/>
        <v>薛君/</v>
      </c>
      <c r="Q43" t="str">
        <f t="shared" si="5"/>
        <v>邹妮/</v>
      </c>
      <c r="R43" t="str">
        <f t="shared" si="5"/>
        <v>许凤/</v>
      </c>
      <c r="S43" t="str">
        <f t="shared" si="5"/>
        <v/>
      </c>
      <c r="T43" t="str">
        <f t="shared" si="4"/>
        <v>赵盛/葛蔓楚/邱明/丁蔓楚/康丽/韦实/薛君/邹妮/许凤</v>
      </c>
    </row>
    <row r="44" spans="1:20" ht="15" x14ac:dyDescent="0.25">
      <c r="A44" t="str">
        <f>B44&amp;COUNTIFS($B$2:B44,B44)</f>
        <v>物流部高级经理9</v>
      </c>
      <c r="B44" s="8" t="str">
        <f t="shared" si="1"/>
        <v>物流部高级经理</v>
      </c>
      <c r="C44" s="6" t="s">
        <v>41</v>
      </c>
      <c r="D44" s="6" t="s">
        <v>15</v>
      </c>
      <c r="E44" s="7" t="s">
        <v>57</v>
      </c>
      <c r="G44">
        <f t="shared" si="2"/>
        <v>9</v>
      </c>
      <c r="H44" s="6" t="s">
        <v>41</v>
      </c>
      <c r="I44" s="6" t="s">
        <v>15</v>
      </c>
      <c r="J44" t="str">
        <f t="shared" si="5"/>
        <v>赵盛/</v>
      </c>
      <c r="K44" t="str">
        <f t="shared" si="5"/>
        <v>葛蔓楚/</v>
      </c>
      <c r="L44" t="str">
        <f t="shared" si="5"/>
        <v>邱明/</v>
      </c>
      <c r="M44" t="str">
        <f t="shared" si="5"/>
        <v>丁蔓楚/</v>
      </c>
      <c r="N44" t="str">
        <f t="shared" si="5"/>
        <v>康丽/</v>
      </c>
      <c r="O44" t="str">
        <f t="shared" si="5"/>
        <v>韦实/</v>
      </c>
      <c r="P44" t="str">
        <f t="shared" si="5"/>
        <v>薛君/</v>
      </c>
      <c r="Q44" t="str">
        <f t="shared" si="5"/>
        <v>邹妮/</v>
      </c>
      <c r="R44" t="str">
        <f t="shared" si="5"/>
        <v>许凤/</v>
      </c>
      <c r="S44" t="str">
        <f t="shared" si="5"/>
        <v/>
      </c>
      <c r="T44" t="str">
        <f t="shared" si="4"/>
        <v>赵盛/葛蔓楚/邱明/丁蔓楚/康丽/韦实/薛君/邹妮/许凤</v>
      </c>
    </row>
    <row r="45" spans="1:20" ht="15" x14ac:dyDescent="0.25">
      <c r="A45" t="str">
        <f>B45&amp;COUNTIFS($B$2:B45,B45)</f>
        <v>数据部总监1</v>
      </c>
      <c r="B45" s="8" t="str">
        <f t="shared" si="1"/>
        <v>数据部总监</v>
      </c>
      <c r="C45" s="6" t="s">
        <v>58</v>
      </c>
      <c r="D45" s="6" t="s">
        <v>6</v>
      </c>
      <c r="E45" s="7" t="s">
        <v>59</v>
      </c>
      <c r="G45">
        <f t="shared" si="2"/>
        <v>3</v>
      </c>
      <c r="H45" s="6" t="s">
        <v>58</v>
      </c>
      <c r="I45" s="6" t="s">
        <v>6</v>
      </c>
      <c r="J45" t="str">
        <f t="shared" si="5"/>
        <v>郭刚/</v>
      </c>
      <c r="K45" t="str">
        <f t="shared" si="5"/>
        <v>邢毅/</v>
      </c>
      <c r="L45" t="str">
        <f t="shared" si="5"/>
        <v>高凤/</v>
      </c>
      <c r="M45" t="str">
        <f t="shared" si="5"/>
        <v/>
      </c>
      <c r="N45" t="str">
        <f t="shared" si="5"/>
        <v/>
      </c>
      <c r="O45" t="str">
        <f t="shared" si="5"/>
        <v/>
      </c>
      <c r="P45" t="str">
        <f t="shared" si="5"/>
        <v/>
      </c>
      <c r="Q45" t="str">
        <f t="shared" si="5"/>
        <v/>
      </c>
      <c r="R45" t="str">
        <f t="shared" si="5"/>
        <v/>
      </c>
      <c r="S45" t="str">
        <f t="shared" si="5"/>
        <v/>
      </c>
      <c r="T45" t="str">
        <f t="shared" si="4"/>
        <v>郭刚/邢毅/高凤</v>
      </c>
    </row>
    <row r="46" spans="1:20" ht="15" x14ac:dyDescent="0.25">
      <c r="A46" t="str">
        <f>B46&amp;COUNTIFS($B$2:B46,B46)</f>
        <v>数据部总监2</v>
      </c>
      <c r="B46" s="8" t="str">
        <f t="shared" si="1"/>
        <v>数据部总监</v>
      </c>
      <c r="C46" s="6" t="s">
        <v>58</v>
      </c>
      <c r="D46" s="6" t="s">
        <v>6</v>
      </c>
      <c r="E46" s="7" t="s">
        <v>60</v>
      </c>
      <c r="G46">
        <f t="shared" si="2"/>
        <v>3</v>
      </c>
      <c r="H46" s="6" t="s">
        <v>58</v>
      </c>
      <c r="I46" s="6" t="s">
        <v>6</v>
      </c>
      <c r="J46" t="str">
        <f t="shared" si="5"/>
        <v>郭刚/</v>
      </c>
      <c r="K46" t="str">
        <f t="shared" si="5"/>
        <v>邢毅/</v>
      </c>
      <c r="L46" t="str">
        <f t="shared" si="5"/>
        <v>高凤/</v>
      </c>
      <c r="M46" t="str">
        <f t="shared" si="5"/>
        <v/>
      </c>
      <c r="N46" t="str">
        <f t="shared" si="5"/>
        <v/>
      </c>
      <c r="O46" t="str">
        <f t="shared" si="5"/>
        <v/>
      </c>
      <c r="P46" t="str">
        <f t="shared" si="5"/>
        <v/>
      </c>
      <c r="Q46" t="str">
        <f t="shared" si="5"/>
        <v/>
      </c>
      <c r="R46" t="str">
        <f t="shared" si="5"/>
        <v/>
      </c>
      <c r="S46" t="str">
        <f t="shared" si="5"/>
        <v/>
      </c>
      <c r="T46" t="str">
        <f t="shared" si="4"/>
        <v>郭刚/邢毅/高凤</v>
      </c>
    </row>
    <row r="47" spans="1:20" ht="15" x14ac:dyDescent="0.25">
      <c r="A47" t="str">
        <f>B47&amp;COUNTIFS($B$2:B47,B47)</f>
        <v>数据部总监3</v>
      </c>
      <c r="B47" s="8" t="str">
        <f t="shared" si="1"/>
        <v>数据部总监</v>
      </c>
      <c r="C47" s="6" t="s">
        <v>58</v>
      </c>
      <c r="D47" s="6" t="s">
        <v>6</v>
      </c>
      <c r="E47" s="7" t="s">
        <v>61</v>
      </c>
      <c r="G47">
        <f t="shared" si="2"/>
        <v>3</v>
      </c>
      <c r="H47" s="6" t="s">
        <v>58</v>
      </c>
      <c r="I47" s="6" t="s">
        <v>6</v>
      </c>
      <c r="J47" t="str">
        <f t="shared" si="5"/>
        <v>郭刚/</v>
      </c>
      <c r="K47" t="str">
        <f t="shared" si="5"/>
        <v>邢毅/</v>
      </c>
      <c r="L47" t="str">
        <f t="shared" si="5"/>
        <v>高凤/</v>
      </c>
      <c r="M47" t="str">
        <f t="shared" si="5"/>
        <v/>
      </c>
      <c r="N47" t="str">
        <f t="shared" si="5"/>
        <v/>
      </c>
      <c r="O47" t="str">
        <f t="shared" si="5"/>
        <v/>
      </c>
      <c r="P47" t="str">
        <f t="shared" si="5"/>
        <v/>
      </c>
      <c r="Q47" t="str">
        <f t="shared" si="5"/>
        <v/>
      </c>
      <c r="R47" t="str">
        <f t="shared" si="5"/>
        <v/>
      </c>
      <c r="S47" t="str">
        <f t="shared" si="5"/>
        <v/>
      </c>
      <c r="T47" t="str">
        <f t="shared" si="4"/>
        <v>郭刚/邢毅/高凤</v>
      </c>
    </row>
    <row r="48" spans="1:20" ht="15" x14ac:dyDescent="0.25">
      <c r="A48" t="str">
        <f>B48&amp;COUNTIFS($B$2:B48,B48)</f>
        <v>数据部助理1</v>
      </c>
      <c r="B48" s="8" t="str">
        <f t="shared" si="1"/>
        <v>数据部助理</v>
      </c>
      <c r="C48" s="6" t="s">
        <v>58</v>
      </c>
      <c r="D48" s="6" t="s">
        <v>62</v>
      </c>
      <c r="E48" s="7" t="s">
        <v>63</v>
      </c>
      <c r="G48">
        <f t="shared" si="2"/>
        <v>1</v>
      </c>
      <c r="H48" s="6" t="s">
        <v>58</v>
      </c>
      <c r="I48" s="6" t="s">
        <v>62</v>
      </c>
      <c r="J48" t="str">
        <f t="shared" si="5"/>
        <v>李雯/</v>
      </c>
      <c r="K48" t="str">
        <f t="shared" si="5"/>
        <v/>
      </c>
      <c r="L48" t="str">
        <f t="shared" si="5"/>
        <v/>
      </c>
      <c r="M48" t="str">
        <f t="shared" si="5"/>
        <v/>
      </c>
      <c r="N48" t="str">
        <f t="shared" si="5"/>
        <v/>
      </c>
      <c r="O48" t="str">
        <f t="shared" si="5"/>
        <v/>
      </c>
      <c r="P48" t="str">
        <f t="shared" si="5"/>
        <v/>
      </c>
      <c r="Q48" t="str">
        <f t="shared" si="5"/>
        <v/>
      </c>
      <c r="R48" t="str">
        <f t="shared" si="5"/>
        <v/>
      </c>
      <c r="S48" t="str">
        <f t="shared" si="5"/>
        <v/>
      </c>
      <c r="T48" t="str">
        <f t="shared" si="4"/>
        <v>李雯</v>
      </c>
    </row>
    <row r="49" spans="1:20" ht="15" x14ac:dyDescent="0.25">
      <c r="A49" t="str">
        <f>B49&amp;COUNTIFS($B$2:B49,B49)</f>
        <v>数据部文员1</v>
      </c>
      <c r="B49" s="8" t="str">
        <f t="shared" si="1"/>
        <v>数据部文员</v>
      </c>
      <c r="C49" s="6" t="s">
        <v>58</v>
      </c>
      <c r="D49" s="6" t="s">
        <v>32</v>
      </c>
      <c r="E49" s="7" t="s">
        <v>64</v>
      </c>
      <c r="G49">
        <f t="shared" si="2"/>
        <v>1</v>
      </c>
      <c r="H49" s="6" t="s">
        <v>58</v>
      </c>
      <c r="I49" s="6" t="s">
        <v>32</v>
      </c>
      <c r="J49" t="str">
        <f t="shared" si="5"/>
        <v>薛庆缘/</v>
      </c>
      <c r="K49" t="str">
        <f t="shared" si="5"/>
        <v/>
      </c>
      <c r="L49" t="str">
        <f t="shared" si="5"/>
        <v/>
      </c>
      <c r="M49" t="str">
        <f t="shared" si="5"/>
        <v/>
      </c>
      <c r="N49" t="str">
        <f t="shared" si="5"/>
        <v/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/>
      </c>
      <c r="S49" t="str">
        <f t="shared" si="5"/>
        <v/>
      </c>
      <c r="T49" t="str">
        <f t="shared" si="4"/>
        <v>薛庆缘</v>
      </c>
    </row>
    <row r="50" spans="1:20" ht="15" x14ac:dyDescent="0.25">
      <c r="A50" t="str">
        <f>B50&amp;COUNTIFS($B$2:B50,B50)</f>
        <v>数据部实习生1</v>
      </c>
      <c r="B50" s="8" t="str">
        <f t="shared" si="1"/>
        <v>数据部实习生</v>
      </c>
      <c r="C50" s="6" t="s">
        <v>58</v>
      </c>
      <c r="D50" s="6" t="s">
        <v>65</v>
      </c>
      <c r="E50" s="7" t="s">
        <v>66</v>
      </c>
      <c r="G50">
        <f t="shared" si="2"/>
        <v>1</v>
      </c>
      <c r="H50" s="6" t="s">
        <v>58</v>
      </c>
      <c r="I50" s="6" t="s">
        <v>65</v>
      </c>
      <c r="J50" t="str">
        <f t="shared" si="5"/>
        <v>康青/</v>
      </c>
      <c r="K50" t="str">
        <f t="shared" si="5"/>
        <v/>
      </c>
      <c r="L50" t="str">
        <f t="shared" si="5"/>
        <v/>
      </c>
      <c r="M50" t="str">
        <f t="shared" si="5"/>
        <v/>
      </c>
      <c r="N50" t="str">
        <f t="shared" si="5"/>
        <v/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4"/>
        <v>康青</v>
      </c>
    </row>
    <row r="51" spans="1:20" ht="15" x14ac:dyDescent="0.25">
      <c r="A51" t="str">
        <f>B51&amp;COUNTIFS($B$2:B51,B51)</f>
        <v>数据部经理1</v>
      </c>
      <c r="B51" s="8" t="str">
        <f t="shared" si="1"/>
        <v>数据部经理</v>
      </c>
      <c r="C51" s="6" t="s">
        <v>58</v>
      </c>
      <c r="D51" s="6" t="s">
        <v>11</v>
      </c>
      <c r="E51" s="7" t="s">
        <v>67</v>
      </c>
      <c r="G51">
        <f t="shared" si="2"/>
        <v>5</v>
      </c>
      <c r="H51" s="6" t="s">
        <v>58</v>
      </c>
      <c r="I51" s="6" t="s">
        <v>11</v>
      </c>
      <c r="J51" t="str">
        <f t="shared" si="5"/>
        <v>田黎明/</v>
      </c>
      <c r="K51" t="str">
        <f t="shared" si="5"/>
        <v>段杰/</v>
      </c>
      <c r="L51" t="str">
        <f t="shared" si="5"/>
        <v>郝立勤/</v>
      </c>
      <c r="M51" t="str">
        <f t="shared" si="5"/>
        <v>贺绅/</v>
      </c>
      <c r="N51" t="str">
        <f t="shared" si="5"/>
        <v>曾康/</v>
      </c>
      <c r="O51" t="str">
        <f t="shared" si="5"/>
        <v/>
      </c>
      <c r="P51" t="str">
        <f t="shared" si="5"/>
        <v/>
      </c>
      <c r="Q51" t="str">
        <f t="shared" si="5"/>
        <v/>
      </c>
      <c r="R51" t="str">
        <f t="shared" si="5"/>
        <v/>
      </c>
      <c r="S51" t="str">
        <f t="shared" si="5"/>
        <v/>
      </c>
      <c r="T51" t="str">
        <f t="shared" si="4"/>
        <v>田黎明/段杰/郝立勤/贺绅/曾康</v>
      </c>
    </row>
    <row r="52" spans="1:20" ht="15" x14ac:dyDescent="0.25">
      <c r="A52" t="str">
        <f>B52&amp;COUNTIFS($B$2:B52,B52)</f>
        <v>数据部经理2</v>
      </c>
      <c r="B52" s="8" t="str">
        <f t="shared" si="1"/>
        <v>数据部经理</v>
      </c>
      <c r="C52" s="6" t="s">
        <v>58</v>
      </c>
      <c r="D52" s="6" t="s">
        <v>11</v>
      </c>
      <c r="E52" s="7" t="s">
        <v>68</v>
      </c>
      <c r="G52">
        <f t="shared" si="2"/>
        <v>5</v>
      </c>
      <c r="H52" s="6" t="s">
        <v>58</v>
      </c>
      <c r="I52" s="6" t="s">
        <v>11</v>
      </c>
      <c r="J52" t="str">
        <f t="shared" si="5"/>
        <v>田黎明/</v>
      </c>
      <c r="K52" t="str">
        <f t="shared" si="5"/>
        <v>段杰/</v>
      </c>
      <c r="L52" t="str">
        <f t="shared" si="5"/>
        <v>郝立勤/</v>
      </c>
      <c r="M52" t="str">
        <f t="shared" si="5"/>
        <v>贺绅/</v>
      </c>
      <c r="N52" t="str">
        <f t="shared" si="5"/>
        <v>曾康/</v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4"/>
        <v>田黎明/段杰/郝立勤/贺绅/曾康</v>
      </c>
    </row>
    <row r="53" spans="1:20" ht="15" x14ac:dyDescent="0.25">
      <c r="A53" t="str">
        <f>B53&amp;COUNTIFS($B$2:B53,B53)</f>
        <v>数据部经理3</v>
      </c>
      <c r="B53" s="8" t="str">
        <f t="shared" si="1"/>
        <v>数据部经理</v>
      </c>
      <c r="C53" s="6" t="s">
        <v>58</v>
      </c>
      <c r="D53" s="6" t="s">
        <v>11</v>
      </c>
      <c r="E53" s="7" t="s">
        <v>69</v>
      </c>
      <c r="G53">
        <f t="shared" si="2"/>
        <v>5</v>
      </c>
      <c r="H53" s="6" t="s">
        <v>58</v>
      </c>
      <c r="I53" s="6" t="s">
        <v>11</v>
      </c>
      <c r="J53" t="str">
        <f t="shared" si="5"/>
        <v>田黎明/</v>
      </c>
      <c r="K53" t="str">
        <f t="shared" si="5"/>
        <v>段杰/</v>
      </c>
      <c r="L53" t="str">
        <f t="shared" si="5"/>
        <v>郝立勤/</v>
      </c>
      <c r="M53" t="str">
        <f t="shared" si="5"/>
        <v>贺绅/</v>
      </c>
      <c r="N53" t="str">
        <f t="shared" si="5"/>
        <v>曾康/</v>
      </c>
      <c r="O53" t="str">
        <f t="shared" si="5"/>
        <v/>
      </c>
      <c r="P53" t="str">
        <f t="shared" si="5"/>
        <v/>
      </c>
      <c r="Q53" t="str">
        <f t="shared" si="5"/>
        <v/>
      </c>
      <c r="R53" t="str">
        <f t="shared" si="5"/>
        <v/>
      </c>
      <c r="S53" t="str">
        <f t="shared" si="5"/>
        <v/>
      </c>
      <c r="T53" t="str">
        <f t="shared" si="4"/>
        <v>田黎明/段杰/郝立勤/贺绅/曾康</v>
      </c>
    </row>
    <row r="54" spans="1:20" ht="15" x14ac:dyDescent="0.25">
      <c r="A54" t="str">
        <f>B54&amp;COUNTIFS($B$2:B54,B54)</f>
        <v>数据部经理4</v>
      </c>
      <c r="B54" s="8" t="str">
        <f t="shared" si="1"/>
        <v>数据部经理</v>
      </c>
      <c r="C54" s="6" t="s">
        <v>58</v>
      </c>
      <c r="D54" s="6" t="s">
        <v>11</v>
      </c>
      <c r="E54" s="7" t="s">
        <v>70</v>
      </c>
      <c r="G54">
        <f t="shared" si="2"/>
        <v>5</v>
      </c>
      <c r="H54" s="6" t="s">
        <v>58</v>
      </c>
      <c r="I54" s="6" t="s">
        <v>11</v>
      </c>
      <c r="J54" t="str">
        <f t="shared" si="5"/>
        <v>田黎明/</v>
      </c>
      <c r="K54" t="str">
        <f t="shared" si="5"/>
        <v>段杰/</v>
      </c>
      <c r="L54" t="str">
        <f t="shared" si="5"/>
        <v>郝立勤/</v>
      </c>
      <c r="M54" t="str">
        <f t="shared" si="5"/>
        <v>贺绅/</v>
      </c>
      <c r="N54" t="str">
        <f t="shared" si="5"/>
        <v>曾康/</v>
      </c>
      <c r="O54" t="str">
        <f t="shared" si="5"/>
        <v/>
      </c>
      <c r="P54" t="str">
        <f t="shared" si="5"/>
        <v/>
      </c>
      <c r="Q54" t="str">
        <f t="shared" si="5"/>
        <v/>
      </c>
      <c r="R54" t="str">
        <f t="shared" si="5"/>
        <v/>
      </c>
      <c r="S54" t="str">
        <f t="shared" si="5"/>
        <v/>
      </c>
      <c r="T54" t="str">
        <f t="shared" si="4"/>
        <v>田黎明/段杰/郝立勤/贺绅/曾康</v>
      </c>
    </row>
    <row r="55" spans="1:20" ht="15" x14ac:dyDescent="0.25">
      <c r="A55" t="str">
        <f>B55&amp;COUNTIFS($B$2:B55,B55)</f>
        <v>数据部高级主管1</v>
      </c>
      <c r="B55" s="8" t="str">
        <f t="shared" si="1"/>
        <v>数据部高级主管</v>
      </c>
      <c r="C55" s="6" t="s">
        <v>58</v>
      </c>
      <c r="D55" s="6" t="s">
        <v>13</v>
      </c>
      <c r="E55" s="7" t="s">
        <v>71</v>
      </c>
      <c r="G55">
        <f t="shared" si="2"/>
        <v>3</v>
      </c>
      <c r="H55" s="6" t="s">
        <v>58</v>
      </c>
      <c r="I55" s="6" t="s">
        <v>13</v>
      </c>
      <c r="J55" t="str">
        <f t="shared" si="5"/>
        <v>陈惠英/</v>
      </c>
      <c r="K55" t="str">
        <f t="shared" si="5"/>
        <v>陶盛/</v>
      </c>
      <c r="L55" t="str">
        <f t="shared" si="5"/>
        <v>宋忠/</v>
      </c>
      <c r="M55" t="str">
        <f t="shared" si="5"/>
        <v/>
      </c>
      <c r="N55" t="str">
        <f t="shared" si="5"/>
        <v/>
      </c>
      <c r="O55" t="str">
        <f t="shared" si="5"/>
        <v/>
      </c>
      <c r="P55" t="str">
        <f t="shared" si="5"/>
        <v/>
      </c>
      <c r="Q55" t="str">
        <f t="shared" si="5"/>
        <v/>
      </c>
      <c r="R55" t="str">
        <f t="shared" si="5"/>
        <v/>
      </c>
      <c r="S55" t="str">
        <f t="shared" si="5"/>
        <v/>
      </c>
      <c r="T55" t="str">
        <f t="shared" si="4"/>
        <v>陈惠英/陶盛/宋忠</v>
      </c>
    </row>
    <row r="56" spans="1:20" ht="15" x14ac:dyDescent="0.25">
      <c r="A56" t="str">
        <f>B56&amp;COUNTIFS($B$2:B56,B56)</f>
        <v>数据部高级主管2</v>
      </c>
      <c r="B56" s="8" t="str">
        <f t="shared" si="1"/>
        <v>数据部高级主管</v>
      </c>
      <c r="C56" s="6" t="s">
        <v>58</v>
      </c>
      <c r="D56" s="6" t="s">
        <v>13</v>
      </c>
      <c r="E56" s="7" t="s">
        <v>72</v>
      </c>
      <c r="G56">
        <f t="shared" si="2"/>
        <v>3</v>
      </c>
      <c r="H56" s="6" t="s">
        <v>58</v>
      </c>
      <c r="I56" s="6" t="s">
        <v>13</v>
      </c>
      <c r="J56" t="str">
        <f t="shared" si="5"/>
        <v>陈惠英/</v>
      </c>
      <c r="K56" t="str">
        <f t="shared" si="5"/>
        <v>陶盛/</v>
      </c>
      <c r="L56" t="str">
        <f t="shared" si="5"/>
        <v>宋忠/</v>
      </c>
      <c r="M56" t="str">
        <f t="shared" si="5"/>
        <v/>
      </c>
      <c r="N56" t="str">
        <f t="shared" si="5"/>
        <v/>
      </c>
      <c r="O56" t="str">
        <f t="shared" si="5"/>
        <v/>
      </c>
      <c r="P56" t="str">
        <f t="shared" si="5"/>
        <v/>
      </c>
      <c r="Q56" t="str">
        <f t="shared" si="5"/>
        <v/>
      </c>
      <c r="R56" t="str">
        <f t="shared" si="5"/>
        <v/>
      </c>
      <c r="S56" t="str">
        <f t="shared" si="5"/>
        <v/>
      </c>
      <c r="T56" t="str">
        <f t="shared" si="4"/>
        <v>陈惠英/陶盛/宋忠</v>
      </c>
    </row>
    <row r="57" spans="1:20" ht="15" x14ac:dyDescent="0.25">
      <c r="A57" t="str">
        <f>B57&amp;COUNTIFS($B$2:B57,B57)</f>
        <v>数据部高级主管3</v>
      </c>
      <c r="B57" s="8" t="str">
        <f t="shared" si="1"/>
        <v>数据部高级主管</v>
      </c>
      <c r="C57" s="6" t="s">
        <v>58</v>
      </c>
      <c r="D57" s="6" t="s">
        <v>13</v>
      </c>
      <c r="E57" s="7" t="s">
        <v>73</v>
      </c>
      <c r="G57">
        <f t="shared" si="2"/>
        <v>3</v>
      </c>
      <c r="H57" s="6" t="s">
        <v>58</v>
      </c>
      <c r="I57" s="6" t="s">
        <v>13</v>
      </c>
      <c r="J57" t="str">
        <f t="shared" si="5"/>
        <v>陈惠英/</v>
      </c>
      <c r="K57" t="str">
        <f t="shared" si="5"/>
        <v>陶盛/</v>
      </c>
      <c r="L57" t="str">
        <f t="shared" si="5"/>
        <v>宋忠/</v>
      </c>
      <c r="M57" t="str">
        <f t="shared" si="5"/>
        <v/>
      </c>
      <c r="N57" t="str">
        <f t="shared" si="5"/>
        <v/>
      </c>
      <c r="O57" t="str">
        <f t="shared" si="5"/>
        <v/>
      </c>
      <c r="P57" t="str">
        <f t="shared" si="5"/>
        <v/>
      </c>
      <c r="Q57" t="str">
        <f t="shared" si="5"/>
        <v/>
      </c>
      <c r="R57" t="str">
        <f t="shared" si="5"/>
        <v/>
      </c>
      <c r="S57" t="str">
        <f t="shared" si="5"/>
        <v/>
      </c>
      <c r="T57" t="str">
        <f t="shared" si="4"/>
        <v>陈惠英/陶盛/宋忠</v>
      </c>
    </row>
    <row r="58" spans="1:20" ht="15" x14ac:dyDescent="0.25">
      <c r="A58" t="str">
        <f>B58&amp;COUNTIFS($B$2:B58,B58)</f>
        <v>数据部高级经理1</v>
      </c>
      <c r="B58" s="8" t="str">
        <f t="shared" si="1"/>
        <v>数据部高级经理</v>
      </c>
      <c r="C58" s="6" t="s">
        <v>58</v>
      </c>
      <c r="D58" s="6" t="s">
        <v>15</v>
      </c>
      <c r="E58" s="7" t="s">
        <v>74</v>
      </c>
      <c r="G58">
        <f t="shared" si="2"/>
        <v>10</v>
      </c>
      <c r="H58" s="6" t="s">
        <v>58</v>
      </c>
      <c r="I58" s="6" t="s">
        <v>15</v>
      </c>
      <c r="J58" t="str">
        <f t="shared" si="5"/>
        <v>田丽美/</v>
      </c>
      <c r="K58" t="str">
        <f t="shared" si="5"/>
        <v>何娇/</v>
      </c>
      <c r="L58" t="str">
        <f t="shared" si="5"/>
        <v>田立/</v>
      </c>
      <c r="M58" t="str">
        <f t="shared" si="5"/>
        <v>俞毅/</v>
      </c>
      <c r="N58" t="str">
        <f t="shared" si="5"/>
        <v>徐丽丽/</v>
      </c>
      <c r="O58" t="str">
        <f t="shared" si="5"/>
        <v>罗琼/</v>
      </c>
      <c r="P58" t="str">
        <f t="shared" si="5"/>
        <v>麦实/</v>
      </c>
      <c r="Q58" t="str">
        <f t="shared" si="5"/>
        <v>施梦/</v>
      </c>
      <c r="R58" t="str">
        <f t="shared" si="5"/>
        <v>袁丽娜/</v>
      </c>
      <c r="S58" t="str">
        <f t="shared" si="5"/>
        <v>胡凤/</v>
      </c>
      <c r="T58" t="str">
        <f t="shared" si="4"/>
        <v>田丽美/何娇/田立/俞毅/徐丽丽/罗琼/麦实/施梦/袁丽娜/胡凤</v>
      </c>
    </row>
    <row r="59" spans="1:20" ht="15" x14ac:dyDescent="0.25">
      <c r="A59" t="str">
        <f>B59&amp;COUNTIFS($B$2:B59,B59)</f>
        <v>数据部高级经理2</v>
      </c>
      <c r="B59" s="8" t="str">
        <f t="shared" si="1"/>
        <v>数据部高级经理</v>
      </c>
      <c r="C59" s="6" t="s">
        <v>58</v>
      </c>
      <c r="D59" s="6" t="s">
        <v>15</v>
      </c>
      <c r="E59" s="7" t="s">
        <v>75</v>
      </c>
      <c r="G59">
        <f t="shared" si="2"/>
        <v>10</v>
      </c>
      <c r="H59" s="6" t="s">
        <v>58</v>
      </c>
      <c r="I59" s="6" t="s">
        <v>15</v>
      </c>
      <c r="J59" t="str">
        <f t="shared" si="5"/>
        <v>田丽美/</v>
      </c>
      <c r="K59" t="str">
        <f t="shared" si="5"/>
        <v>何娇/</v>
      </c>
      <c r="L59" t="str">
        <f t="shared" si="5"/>
        <v>田立/</v>
      </c>
      <c r="M59" t="str">
        <f t="shared" si="5"/>
        <v>俞毅/</v>
      </c>
      <c r="N59" t="str">
        <f t="shared" si="5"/>
        <v>徐丽丽/</v>
      </c>
      <c r="O59" t="str">
        <f t="shared" si="5"/>
        <v>罗琼/</v>
      </c>
      <c r="P59" t="str">
        <f t="shared" si="5"/>
        <v>麦实/</v>
      </c>
      <c r="Q59" t="str">
        <f t="shared" si="5"/>
        <v>施梦/</v>
      </c>
      <c r="R59" t="str">
        <f t="shared" si="5"/>
        <v>袁丽娜/</v>
      </c>
      <c r="S59" t="str">
        <f t="shared" si="5"/>
        <v>胡凤/</v>
      </c>
      <c r="T59" t="str">
        <f t="shared" si="4"/>
        <v>田丽美/何娇/田立/俞毅/徐丽丽/罗琼/麦实/施梦/袁丽娜/胡凤</v>
      </c>
    </row>
    <row r="60" spans="1:20" ht="15" x14ac:dyDescent="0.25">
      <c r="A60" t="str">
        <f>B60&amp;COUNTIFS($B$2:B60,B60)</f>
        <v>数据部高级经理3</v>
      </c>
      <c r="B60" s="8" t="str">
        <f t="shared" si="1"/>
        <v>数据部高级经理</v>
      </c>
      <c r="C60" s="6" t="s">
        <v>58</v>
      </c>
      <c r="D60" s="6" t="s">
        <v>15</v>
      </c>
      <c r="E60" s="7" t="s">
        <v>76</v>
      </c>
      <c r="G60">
        <f t="shared" si="2"/>
        <v>10</v>
      </c>
      <c r="H60" s="6" t="s">
        <v>58</v>
      </c>
      <c r="I60" s="6" t="s">
        <v>15</v>
      </c>
      <c r="J60" t="str">
        <f t="shared" si="5"/>
        <v>田丽美/</v>
      </c>
      <c r="K60" t="str">
        <f t="shared" si="5"/>
        <v>何娇/</v>
      </c>
      <c r="L60" t="str">
        <f t="shared" si="5"/>
        <v>田立/</v>
      </c>
      <c r="M60" t="str">
        <f t="shared" si="5"/>
        <v>俞毅/</v>
      </c>
      <c r="N60" t="str">
        <f t="shared" si="5"/>
        <v>徐丽丽/</v>
      </c>
      <c r="O60" t="str">
        <f t="shared" ref="K60:S88" si="6">IFERROR(INDEX($E:$E,MATCH($H60&amp;$I60&amp;O$1,$A:$A,0))&amp;"/","")</f>
        <v>罗琼/</v>
      </c>
      <c r="P60" t="str">
        <f t="shared" si="6"/>
        <v>麦实/</v>
      </c>
      <c r="Q60" t="str">
        <f t="shared" si="6"/>
        <v>施梦/</v>
      </c>
      <c r="R60" t="str">
        <f t="shared" si="6"/>
        <v>袁丽娜/</v>
      </c>
      <c r="S60" t="str">
        <f t="shared" si="6"/>
        <v>胡凤/</v>
      </c>
      <c r="T60" t="str">
        <f t="shared" si="4"/>
        <v>田丽美/何娇/田立/俞毅/徐丽丽/罗琼/麦实/施梦/袁丽娜/胡凤</v>
      </c>
    </row>
    <row r="61" spans="1:20" ht="15" x14ac:dyDescent="0.25">
      <c r="A61" t="str">
        <f>B61&amp;COUNTIFS($B$2:B61,B61)</f>
        <v>数据部总经理1</v>
      </c>
      <c r="B61" s="8" t="str">
        <f t="shared" si="1"/>
        <v>数据部总经理</v>
      </c>
      <c r="C61" s="6" t="s">
        <v>58</v>
      </c>
      <c r="D61" s="6" t="s">
        <v>4</v>
      </c>
      <c r="E61" s="7" t="s">
        <v>77</v>
      </c>
      <c r="G61">
        <f t="shared" si="2"/>
        <v>1</v>
      </c>
      <c r="H61" s="6" t="s">
        <v>58</v>
      </c>
      <c r="I61" s="6" t="s">
        <v>4</v>
      </c>
      <c r="J61" t="str">
        <f t="shared" ref="J61:J124" si="7">IFERROR(INDEX($E:$E,MATCH($H61&amp;$I61&amp;J$1,$A:$A,0))&amp;"/","")</f>
        <v>林凤/</v>
      </c>
      <c r="K61" t="str">
        <f t="shared" si="6"/>
        <v/>
      </c>
      <c r="L61" t="str">
        <f t="shared" si="6"/>
        <v/>
      </c>
      <c r="M61" t="str">
        <f t="shared" si="6"/>
        <v/>
      </c>
      <c r="N61" t="str">
        <f t="shared" si="6"/>
        <v/>
      </c>
      <c r="O61" t="str">
        <f t="shared" si="6"/>
        <v/>
      </c>
      <c r="P61" t="str">
        <f t="shared" si="6"/>
        <v/>
      </c>
      <c r="Q61" t="str">
        <f t="shared" si="6"/>
        <v/>
      </c>
      <c r="R61" t="str">
        <f t="shared" si="6"/>
        <v/>
      </c>
      <c r="S61" t="str">
        <f t="shared" si="6"/>
        <v/>
      </c>
      <c r="T61" t="str">
        <f t="shared" si="4"/>
        <v>林凤</v>
      </c>
    </row>
    <row r="62" spans="1:20" ht="15" x14ac:dyDescent="0.25">
      <c r="A62" t="str">
        <f>B62&amp;COUNTIFS($B$2:B62,B62)</f>
        <v>数据部经理5</v>
      </c>
      <c r="B62" s="8" t="str">
        <f t="shared" si="1"/>
        <v>数据部经理</v>
      </c>
      <c r="C62" s="6" t="s">
        <v>58</v>
      </c>
      <c r="D62" s="6" t="s">
        <v>11</v>
      </c>
      <c r="E62" s="7" t="s">
        <v>78</v>
      </c>
      <c r="G62">
        <f t="shared" si="2"/>
        <v>5</v>
      </c>
      <c r="H62" s="6" t="s">
        <v>58</v>
      </c>
      <c r="I62" s="6" t="s">
        <v>11</v>
      </c>
      <c r="J62" t="str">
        <f t="shared" si="7"/>
        <v>田黎明/</v>
      </c>
      <c r="K62" t="str">
        <f t="shared" si="6"/>
        <v>段杰/</v>
      </c>
      <c r="L62" t="str">
        <f t="shared" si="6"/>
        <v>郝立勤/</v>
      </c>
      <c r="M62" t="str">
        <f t="shared" si="6"/>
        <v>贺绅/</v>
      </c>
      <c r="N62" t="str">
        <f t="shared" si="6"/>
        <v>曾康/</v>
      </c>
      <c r="O62" t="str">
        <f t="shared" si="6"/>
        <v/>
      </c>
      <c r="P62" t="str">
        <f t="shared" si="6"/>
        <v/>
      </c>
      <c r="Q62" t="str">
        <f t="shared" si="6"/>
        <v/>
      </c>
      <c r="R62" t="str">
        <f t="shared" si="6"/>
        <v/>
      </c>
      <c r="S62" t="str">
        <f t="shared" si="6"/>
        <v/>
      </c>
      <c r="T62" t="str">
        <f t="shared" si="4"/>
        <v>田黎明/段杰/郝立勤/贺绅/曾康</v>
      </c>
    </row>
    <row r="63" spans="1:20" ht="15" x14ac:dyDescent="0.25">
      <c r="A63" t="str">
        <f>B63&amp;COUNTIFS($B$2:B63,B63)</f>
        <v>数据部高级经理4</v>
      </c>
      <c r="B63" s="8" t="str">
        <f t="shared" si="1"/>
        <v>数据部高级经理</v>
      </c>
      <c r="C63" s="6" t="s">
        <v>58</v>
      </c>
      <c r="D63" s="6" t="s">
        <v>15</v>
      </c>
      <c r="E63" s="7" t="s">
        <v>79</v>
      </c>
      <c r="G63">
        <f t="shared" si="2"/>
        <v>10</v>
      </c>
      <c r="H63" s="6" t="s">
        <v>58</v>
      </c>
      <c r="I63" s="6" t="s">
        <v>15</v>
      </c>
      <c r="J63" t="str">
        <f t="shared" si="7"/>
        <v>田丽美/</v>
      </c>
      <c r="K63" t="str">
        <f t="shared" si="6"/>
        <v>何娇/</v>
      </c>
      <c r="L63" t="str">
        <f t="shared" si="6"/>
        <v>田立/</v>
      </c>
      <c r="M63" t="str">
        <f t="shared" si="6"/>
        <v>俞毅/</v>
      </c>
      <c r="N63" t="str">
        <f t="shared" si="6"/>
        <v>徐丽丽/</v>
      </c>
      <c r="O63" t="str">
        <f t="shared" si="6"/>
        <v>罗琼/</v>
      </c>
      <c r="P63" t="str">
        <f t="shared" si="6"/>
        <v>麦实/</v>
      </c>
      <c r="Q63" t="str">
        <f t="shared" si="6"/>
        <v>施梦/</v>
      </c>
      <c r="R63" t="str">
        <f t="shared" si="6"/>
        <v>袁丽娜/</v>
      </c>
      <c r="S63" t="str">
        <f t="shared" si="6"/>
        <v>胡凤/</v>
      </c>
      <c r="T63" t="str">
        <f t="shared" si="4"/>
        <v>田丽美/何娇/田立/俞毅/徐丽丽/罗琼/麦实/施梦/袁丽娜/胡凤</v>
      </c>
    </row>
    <row r="64" spans="1:20" ht="15" x14ac:dyDescent="0.25">
      <c r="A64" t="str">
        <f>B64&amp;COUNTIFS($B$2:B64,B64)</f>
        <v>数据部高级经理5</v>
      </c>
      <c r="B64" s="8" t="str">
        <f t="shared" si="1"/>
        <v>数据部高级经理</v>
      </c>
      <c r="C64" s="6" t="s">
        <v>58</v>
      </c>
      <c r="D64" s="6" t="s">
        <v>15</v>
      </c>
      <c r="E64" s="7" t="s">
        <v>80</v>
      </c>
      <c r="G64">
        <f t="shared" si="2"/>
        <v>10</v>
      </c>
      <c r="H64" s="6" t="s">
        <v>58</v>
      </c>
      <c r="I64" s="6" t="s">
        <v>15</v>
      </c>
      <c r="J64" t="str">
        <f t="shared" si="7"/>
        <v>田丽美/</v>
      </c>
      <c r="K64" t="str">
        <f t="shared" si="6"/>
        <v>何娇/</v>
      </c>
      <c r="L64" t="str">
        <f t="shared" si="6"/>
        <v>田立/</v>
      </c>
      <c r="M64" t="str">
        <f t="shared" si="6"/>
        <v>俞毅/</v>
      </c>
      <c r="N64" t="str">
        <f t="shared" si="6"/>
        <v>徐丽丽/</v>
      </c>
      <c r="O64" t="str">
        <f t="shared" si="6"/>
        <v>罗琼/</v>
      </c>
      <c r="P64" t="str">
        <f t="shared" si="6"/>
        <v>麦实/</v>
      </c>
      <c r="Q64" t="str">
        <f t="shared" si="6"/>
        <v>施梦/</v>
      </c>
      <c r="R64" t="str">
        <f t="shared" si="6"/>
        <v>袁丽娜/</v>
      </c>
      <c r="S64" t="str">
        <f t="shared" si="6"/>
        <v>胡凤/</v>
      </c>
      <c r="T64" t="str">
        <f t="shared" si="4"/>
        <v>田丽美/何娇/田立/俞毅/徐丽丽/罗琼/麦实/施梦/袁丽娜/胡凤</v>
      </c>
    </row>
    <row r="65" spans="1:20" ht="15" x14ac:dyDescent="0.25">
      <c r="A65" t="str">
        <f>B65&amp;COUNTIFS($B$2:B65,B65)</f>
        <v>数据部高级经理6</v>
      </c>
      <c r="B65" s="8" t="str">
        <f t="shared" si="1"/>
        <v>数据部高级经理</v>
      </c>
      <c r="C65" s="6" t="s">
        <v>58</v>
      </c>
      <c r="D65" s="6" t="s">
        <v>15</v>
      </c>
      <c r="E65" s="7" t="s">
        <v>81</v>
      </c>
      <c r="G65">
        <f t="shared" si="2"/>
        <v>10</v>
      </c>
      <c r="H65" s="6" t="s">
        <v>58</v>
      </c>
      <c r="I65" s="6" t="s">
        <v>15</v>
      </c>
      <c r="J65" t="str">
        <f t="shared" si="7"/>
        <v>田丽美/</v>
      </c>
      <c r="K65" t="str">
        <f t="shared" si="6"/>
        <v>何娇/</v>
      </c>
      <c r="L65" t="str">
        <f t="shared" si="6"/>
        <v>田立/</v>
      </c>
      <c r="M65" t="str">
        <f t="shared" si="6"/>
        <v>俞毅/</v>
      </c>
      <c r="N65" t="str">
        <f t="shared" si="6"/>
        <v>徐丽丽/</v>
      </c>
      <c r="O65" t="str">
        <f t="shared" si="6"/>
        <v>罗琼/</v>
      </c>
      <c r="P65" t="str">
        <f t="shared" si="6"/>
        <v>麦实/</v>
      </c>
      <c r="Q65" t="str">
        <f t="shared" si="6"/>
        <v>施梦/</v>
      </c>
      <c r="R65" t="str">
        <f t="shared" si="6"/>
        <v>袁丽娜/</v>
      </c>
      <c r="S65" t="str">
        <f t="shared" si="6"/>
        <v>胡凤/</v>
      </c>
      <c r="T65" t="str">
        <f t="shared" si="4"/>
        <v>田丽美/何娇/田立/俞毅/徐丽丽/罗琼/麦实/施梦/袁丽娜/胡凤</v>
      </c>
    </row>
    <row r="66" spans="1:20" ht="15" x14ac:dyDescent="0.25">
      <c r="A66" t="str">
        <f>B66&amp;COUNTIFS($B$2:B66,B66)</f>
        <v>数据部高级经理7</v>
      </c>
      <c r="B66" s="8" t="str">
        <f t="shared" si="1"/>
        <v>数据部高级经理</v>
      </c>
      <c r="C66" s="6" t="s">
        <v>58</v>
      </c>
      <c r="D66" s="6" t="s">
        <v>15</v>
      </c>
      <c r="E66" s="7" t="s">
        <v>82</v>
      </c>
      <c r="G66">
        <f t="shared" si="2"/>
        <v>10</v>
      </c>
      <c r="H66" s="6" t="s">
        <v>58</v>
      </c>
      <c r="I66" s="6" t="s">
        <v>15</v>
      </c>
      <c r="J66" t="str">
        <f t="shared" si="7"/>
        <v>田丽美/</v>
      </c>
      <c r="K66" t="str">
        <f t="shared" si="6"/>
        <v>何娇/</v>
      </c>
      <c r="L66" t="str">
        <f t="shared" si="6"/>
        <v>田立/</v>
      </c>
      <c r="M66" t="str">
        <f t="shared" si="6"/>
        <v>俞毅/</v>
      </c>
      <c r="N66" t="str">
        <f t="shared" si="6"/>
        <v>徐丽丽/</v>
      </c>
      <c r="O66" t="str">
        <f t="shared" si="6"/>
        <v>罗琼/</v>
      </c>
      <c r="P66" t="str">
        <f t="shared" si="6"/>
        <v>麦实/</v>
      </c>
      <c r="Q66" t="str">
        <f t="shared" si="6"/>
        <v>施梦/</v>
      </c>
      <c r="R66" t="str">
        <f t="shared" si="6"/>
        <v>袁丽娜/</v>
      </c>
      <c r="S66" t="str">
        <f t="shared" si="6"/>
        <v>胡凤/</v>
      </c>
      <c r="T66" t="str">
        <f t="shared" si="4"/>
        <v>田丽美/何娇/田立/俞毅/徐丽丽/罗琼/麦实/施梦/袁丽娜/胡凤</v>
      </c>
    </row>
    <row r="67" spans="1:20" ht="15" x14ac:dyDescent="0.25">
      <c r="A67" t="str">
        <f>B67&amp;COUNTIFS($B$2:B67,B67)</f>
        <v>数据部高级经理8</v>
      </c>
      <c r="B67" s="8" t="str">
        <f t="shared" ref="B67:B130" si="8">C67&amp;D67</f>
        <v>数据部高级经理</v>
      </c>
      <c r="C67" s="6" t="s">
        <v>58</v>
      </c>
      <c r="D67" s="6" t="s">
        <v>15</v>
      </c>
      <c r="E67" s="7" t="s">
        <v>83</v>
      </c>
      <c r="G67">
        <f t="shared" ref="G67:G130" si="9">COUNTIFS($B$2:$B$152,B67)</f>
        <v>10</v>
      </c>
      <c r="H67" s="6" t="s">
        <v>58</v>
      </c>
      <c r="I67" s="6" t="s">
        <v>15</v>
      </c>
      <c r="J67" t="str">
        <f t="shared" si="7"/>
        <v>田丽美/</v>
      </c>
      <c r="K67" t="str">
        <f t="shared" si="6"/>
        <v>何娇/</v>
      </c>
      <c r="L67" t="str">
        <f t="shared" si="6"/>
        <v>田立/</v>
      </c>
      <c r="M67" t="str">
        <f t="shared" si="6"/>
        <v>俞毅/</v>
      </c>
      <c r="N67" t="str">
        <f t="shared" si="6"/>
        <v>徐丽丽/</v>
      </c>
      <c r="O67" t="str">
        <f t="shared" si="6"/>
        <v>罗琼/</v>
      </c>
      <c r="P67" t="str">
        <f t="shared" si="6"/>
        <v>麦实/</v>
      </c>
      <c r="Q67" t="str">
        <f t="shared" si="6"/>
        <v>施梦/</v>
      </c>
      <c r="R67" t="str">
        <f t="shared" si="6"/>
        <v>袁丽娜/</v>
      </c>
      <c r="S67" t="str">
        <f t="shared" si="6"/>
        <v>胡凤/</v>
      </c>
      <c r="T67" t="str">
        <f t="shared" ref="T67:T130" si="10">LEFT(_xlfn.CONCAT(J67:S67),LEN(_xlfn.CONCAT(J67:S67))-1)</f>
        <v>田丽美/何娇/田立/俞毅/徐丽丽/罗琼/麦实/施梦/袁丽娜/胡凤</v>
      </c>
    </row>
    <row r="68" spans="1:20" ht="15" x14ac:dyDescent="0.25">
      <c r="A68" t="str">
        <f>B68&amp;COUNTIFS($B$2:B68,B68)</f>
        <v>数据部高级经理9</v>
      </c>
      <c r="B68" s="8" t="str">
        <f t="shared" si="8"/>
        <v>数据部高级经理</v>
      </c>
      <c r="C68" s="6" t="s">
        <v>58</v>
      </c>
      <c r="D68" s="6" t="s">
        <v>15</v>
      </c>
      <c r="E68" s="7" t="s">
        <v>84</v>
      </c>
      <c r="G68">
        <f t="shared" si="9"/>
        <v>10</v>
      </c>
      <c r="H68" s="6" t="s">
        <v>58</v>
      </c>
      <c r="I68" s="6" t="s">
        <v>15</v>
      </c>
      <c r="J68" t="str">
        <f t="shared" si="7"/>
        <v>田丽美/</v>
      </c>
      <c r="K68" t="str">
        <f t="shared" si="6"/>
        <v>何娇/</v>
      </c>
      <c r="L68" t="str">
        <f t="shared" si="6"/>
        <v>田立/</v>
      </c>
      <c r="M68" t="str">
        <f t="shared" si="6"/>
        <v>俞毅/</v>
      </c>
      <c r="N68" t="str">
        <f t="shared" si="6"/>
        <v>徐丽丽/</v>
      </c>
      <c r="O68" t="str">
        <f t="shared" si="6"/>
        <v>罗琼/</v>
      </c>
      <c r="P68" t="str">
        <f t="shared" si="6"/>
        <v>麦实/</v>
      </c>
      <c r="Q68" t="str">
        <f t="shared" si="6"/>
        <v>施梦/</v>
      </c>
      <c r="R68" t="str">
        <f t="shared" si="6"/>
        <v>袁丽娜/</v>
      </c>
      <c r="S68" t="str">
        <f t="shared" si="6"/>
        <v>胡凤/</v>
      </c>
      <c r="T68" t="str">
        <f t="shared" si="10"/>
        <v>田丽美/何娇/田立/俞毅/徐丽丽/罗琼/麦实/施梦/袁丽娜/胡凤</v>
      </c>
    </row>
    <row r="69" spans="1:20" ht="15" x14ac:dyDescent="0.25">
      <c r="A69" t="str">
        <f>B69&amp;COUNTIFS($B$2:B69,B69)</f>
        <v>数据部高级经理10</v>
      </c>
      <c r="B69" s="8" t="str">
        <f t="shared" si="8"/>
        <v>数据部高级经理</v>
      </c>
      <c r="C69" s="6" t="s">
        <v>58</v>
      </c>
      <c r="D69" s="6" t="s">
        <v>15</v>
      </c>
      <c r="E69" s="7" t="s">
        <v>85</v>
      </c>
      <c r="G69">
        <f t="shared" si="9"/>
        <v>10</v>
      </c>
      <c r="H69" s="6" t="s">
        <v>58</v>
      </c>
      <c r="I69" s="6" t="s">
        <v>15</v>
      </c>
      <c r="J69" t="str">
        <f t="shared" si="7"/>
        <v>田丽美/</v>
      </c>
      <c r="K69" t="str">
        <f t="shared" si="6"/>
        <v>何娇/</v>
      </c>
      <c r="L69" t="str">
        <f t="shared" si="6"/>
        <v>田立/</v>
      </c>
      <c r="M69" t="str">
        <f t="shared" si="6"/>
        <v>俞毅/</v>
      </c>
      <c r="N69" t="str">
        <f t="shared" si="6"/>
        <v>徐丽丽/</v>
      </c>
      <c r="O69" t="str">
        <f t="shared" si="6"/>
        <v>罗琼/</v>
      </c>
      <c r="P69" t="str">
        <f t="shared" si="6"/>
        <v>麦实/</v>
      </c>
      <c r="Q69" t="str">
        <f t="shared" si="6"/>
        <v>施梦/</v>
      </c>
      <c r="R69" t="str">
        <f t="shared" si="6"/>
        <v>袁丽娜/</v>
      </c>
      <c r="S69" t="str">
        <f t="shared" si="6"/>
        <v>胡凤/</v>
      </c>
      <c r="T69" t="str">
        <f t="shared" si="10"/>
        <v>田丽美/何娇/田立/俞毅/徐丽丽/罗琼/麦实/施梦/袁丽娜/胡凤</v>
      </c>
    </row>
    <row r="70" spans="1:20" ht="15" x14ac:dyDescent="0.25">
      <c r="A70" t="str">
        <f>B70&amp;COUNTIFS($B$2:B70,B70)</f>
        <v>生产部总监1</v>
      </c>
      <c r="B70" s="8" t="str">
        <f t="shared" si="8"/>
        <v>生产部总监</v>
      </c>
      <c r="C70" s="6" t="s">
        <v>86</v>
      </c>
      <c r="D70" s="6" t="s">
        <v>6</v>
      </c>
      <c r="E70" s="7" t="s">
        <v>87</v>
      </c>
      <c r="G70">
        <f t="shared" si="9"/>
        <v>3</v>
      </c>
      <c r="H70" s="6" t="s">
        <v>86</v>
      </c>
      <c r="I70" s="6" t="s">
        <v>6</v>
      </c>
      <c r="J70" t="str">
        <f t="shared" si="7"/>
        <v>施黎明/</v>
      </c>
      <c r="K70" t="str">
        <f t="shared" si="6"/>
        <v>白斯云/</v>
      </c>
      <c r="L70" t="str">
        <f t="shared" si="6"/>
        <v>付涛/</v>
      </c>
      <c r="M70" t="str">
        <f t="shared" si="6"/>
        <v/>
      </c>
      <c r="N70" t="str">
        <f t="shared" si="6"/>
        <v/>
      </c>
      <c r="O70" t="str">
        <f t="shared" si="6"/>
        <v/>
      </c>
      <c r="P70" t="str">
        <f t="shared" si="6"/>
        <v/>
      </c>
      <c r="Q70" t="str">
        <f t="shared" si="6"/>
        <v/>
      </c>
      <c r="R70" t="str">
        <f t="shared" si="6"/>
        <v/>
      </c>
      <c r="S70" t="str">
        <f t="shared" si="6"/>
        <v/>
      </c>
      <c r="T70" t="str">
        <f t="shared" si="10"/>
        <v>施黎明/白斯云/付涛</v>
      </c>
    </row>
    <row r="71" spans="1:20" ht="15" x14ac:dyDescent="0.25">
      <c r="A71" t="str">
        <f>B71&amp;COUNTIFS($B$2:B71,B71)</f>
        <v>生产部实习生1</v>
      </c>
      <c r="B71" s="8" t="str">
        <f t="shared" si="8"/>
        <v>生产部实习生</v>
      </c>
      <c r="C71" s="6" t="s">
        <v>86</v>
      </c>
      <c r="D71" s="6" t="s">
        <v>65</v>
      </c>
      <c r="E71" s="7" t="s">
        <v>88</v>
      </c>
      <c r="G71">
        <f t="shared" si="9"/>
        <v>1</v>
      </c>
      <c r="H71" s="6" t="s">
        <v>86</v>
      </c>
      <c r="I71" s="6" t="s">
        <v>65</v>
      </c>
      <c r="J71" t="str">
        <f t="shared" si="7"/>
        <v>尹凤/</v>
      </c>
      <c r="K71" t="str">
        <f t="shared" si="6"/>
        <v/>
      </c>
      <c r="L71" t="str">
        <f t="shared" si="6"/>
        <v/>
      </c>
      <c r="M71" t="str">
        <f t="shared" si="6"/>
        <v/>
      </c>
      <c r="N71" t="str">
        <f t="shared" si="6"/>
        <v/>
      </c>
      <c r="O71" t="str">
        <f t="shared" si="6"/>
        <v/>
      </c>
      <c r="P71" t="str">
        <f t="shared" si="6"/>
        <v/>
      </c>
      <c r="Q71" t="str">
        <f t="shared" si="6"/>
        <v/>
      </c>
      <c r="R71" t="str">
        <f t="shared" si="6"/>
        <v/>
      </c>
      <c r="S71" t="str">
        <f t="shared" si="6"/>
        <v/>
      </c>
      <c r="T71" t="str">
        <f t="shared" si="10"/>
        <v>尹凤</v>
      </c>
    </row>
    <row r="72" spans="1:20" ht="15" x14ac:dyDescent="0.25">
      <c r="A72" t="str">
        <f>B72&amp;COUNTIFS($B$2:B72,B72)</f>
        <v>生产部经理1</v>
      </c>
      <c r="B72" s="8" t="str">
        <f t="shared" si="8"/>
        <v>生产部经理</v>
      </c>
      <c r="C72" s="6" t="s">
        <v>86</v>
      </c>
      <c r="D72" s="6" t="s">
        <v>11</v>
      </c>
      <c r="E72" s="7" t="s">
        <v>89</v>
      </c>
      <c r="G72">
        <f t="shared" si="9"/>
        <v>1</v>
      </c>
      <c r="H72" s="6" t="s">
        <v>86</v>
      </c>
      <c r="I72" s="6" t="s">
        <v>11</v>
      </c>
      <c r="J72" t="str">
        <f t="shared" si="7"/>
        <v>洪辉/</v>
      </c>
      <c r="K72" t="str">
        <f t="shared" si="6"/>
        <v/>
      </c>
      <c r="L72" t="str">
        <f t="shared" si="6"/>
        <v/>
      </c>
      <c r="M72" t="str">
        <f t="shared" si="6"/>
        <v/>
      </c>
      <c r="N72" t="str">
        <f t="shared" si="6"/>
        <v/>
      </c>
      <c r="O72" t="str">
        <f t="shared" si="6"/>
        <v/>
      </c>
      <c r="P72" t="str">
        <f t="shared" si="6"/>
        <v/>
      </c>
      <c r="Q72" t="str">
        <f t="shared" si="6"/>
        <v/>
      </c>
      <c r="R72" t="str">
        <f t="shared" si="6"/>
        <v/>
      </c>
      <c r="S72" t="str">
        <f t="shared" si="6"/>
        <v/>
      </c>
      <c r="T72" t="str">
        <f t="shared" si="10"/>
        <v>洪辉</v>
      </c>
    </row>
    <row r="73" spans="1:20" ht="15" x14ac:dyDescent="0.25">
      <c r="A73" t="str">
        <f>B73&amp;COUNTIFS($B$2:B73,B73)</f>
        <v>生产部高级经理1</v>
      </c>
      <c r="B73" s="8" t="str">
        <f t="shared" si="8"/>
        <v>生产部高级经理</v>
      </c>
      <c r="C73" s="6" t="s">
        <v>86</v>
      </c>
      <c r="D73" s="6" t="s">
        <v>15</v>
      </c>
      <c r="E73" s="7" t="s">
        <v>90</v>
      </c>
      <c r="G73">
        <f t="shared" si="9"/>
        <v>5</v>
      </c>
      <c r="H73" s="6" t="s">
        <v>86</v>
      </c>
      <c r="I73" s="6" t="s">
        <v>15</v>
      </c>
      <c r="J73" t="str">
        <f t="shared" si="7"/>
        <v>余毅/</v>
      </c>
      <c r="K73" t="str">
        <f t="shared" si="6"/>
        <v>夏光/</v>
      </c>
      <c r="L73" t="str">
        <f t="shared" si="6"/>
        <v>徐健/</v>
      </c>
      <c r="M73" t="str">
        <f t="shared" si="6"/>
        <v>俞晒明/</v>
      </c>
      <c r="N73" t="str">
        <f t="shared" si="6"/>
        <v>李谙/</v>
      </c>
      <c r="O73" t="str">
        <f t="shared" si="6"/>
        <v/>
      </c>
      <c r="P73" t="str">
        <f t="shared" si="6"/>
        <v/>
      </c>
      <c r="Q73" t="str">
        <f t="shared" si="6"/>
        <v/>
      </c>
      <c r="R73" t="str">
        <f t="shared" si="6"/>
        <v/>
      </c>
      <c r="S73" t="str">
        <f t="shared" si="6"/>
        <v/>
      </c>
      <c r="T73" t="str">
        <f t="shared" si="10"/>
        <v>余毅/夏光/徐健/俞晒明/李谙</v>
      </c>
    </row>
    <row r="74" spans="1:20" ht="15" x14ac:dyDescent="0.25">
      <c r="A74" t="str">
        <f>B74&amp;COUNTIFS($B$2:B74,B74)</f>
        <v>生产部高级经理2</v>
      </c>
      <c r="B74" s="8" t="str">
        <f t="shared" si="8"/>
        <v>生产部高级经理</v>
      </c>
      <c r="C74" s="6" t="s">
        <v>86</v>
      </c>
      <c r="D74" s="6" t="s">
        <v>15</v>
      </c>
      <c r="E74" s="7" t="s">
        <v>91</v>
      </c>
      <c r="G74">
        <f t="shared" si="9"/>
        <v>5</v>
      </c>
      <c r="H74" s="6" t="s">
        <v>86</v>
      </c>
      <c r="I74" s="6" t="s">
        <v>15</v>
      </c>
      <c r="J74" t="str">
        <f t="shared" si="7"/>
        <v>余毅/</v>
      </c>
      <c r="K74" t="str">
        <f t="shared" si="6"/>
        <v>夏光/</v>
      </c>
      <c r="L74" t="str">
        <f t="shared" si="6"/>
        <v>徐健/</v>
      </c>
      <c r="M74" t="str">
        <f t="shared" si="6"/>
        <v>俞晒明/</v>
      </c>
      <c r="N74" t="str">
        <f t="shared" si="6"/>
        <v>李谙/</v>
      </c>
      <c r="O74" t="str">
        <f t="shared" si="6"/>
        <v/>
      </c>
      <c r="P74" t="str">
        <f t="shared" si="6"/>
        <v/>
      </c>
      <c r="Q74" t="str">
        <f t="shared" si="6"/>
        <v/>
      </c>
      <c r="R74" t="str">
        <f t="shared" si="6"/>
        <v/>
      </c>
      <c r="S74" t="str">
        <f t="shared" si="6"/>
        <v/>
      </c>
      <c r="T74" t="str">
        <f t="shared" si="10"/>
        <v>余毅/夏光/徐健/俞晒明/李谙</v>
      </c>
    </row>
    <row r="75" spans="1:20" ht="15" x14ac:dyDescent="0.25">
      <c r="A75" t="str">
        <f>B75&amp;COUNTIFS($B$2:B75,B75)</f>
        <v>生产部高级经理3</v>
      </c>
      <c r="B75" s="8" t="str">
        <f t="shared" si="8"/>
        <v>生产部高级经理</v>
      </c>
      <c r="C75" s="6" t="s">
        <v>86</v>
      </c>
      <c r="D75" s="6" t="s">
        <v>15</v>
      </c>
      <c r="E75" s="7" t="s">
        <v>92</v>
      </c>
      <c r="G75">
        <f t="shared" si="9"/>
        <v>5</v>
      </c>
      <c r="H75" s="6" t="s">
        <v>86</v>
      </c>
      <c r="I75" s="6" t="s">
        <v>15</v>
      </c>
      <c r="J75" t="str">
        <f t="shared" si="7"/>
        <v>余毅/</v>
      </c>
      <c r="K75" t="str">
        <f t="shared" si="6"/>
        <v>夏光/</v>
      </c>
      <c r="L75" t="str">
        <f t="shared" si="6"/>
        <v>徐健/</v>
      </c>
      <c r="M75" t="str">
        <f t="shared" si="6"/>
        <v>俞晒明/</v>
      </c>
      <c r="N75" t="str">
        <f t="shared" si="6"/>
        <v>李谙/</v>
      </c>
      <c r="O75" t="str">
        <f t="shared" si="6"/>
        <v/>
      </c>
      <c r="P75" t="str">
        <f t="shared" si="6"/>
        <v/>
      </c>
      <c r="Q75" t="str">
        <f t="shared" si="6"/>
        <v/>
      </c>
      <c r="R75" t="str">
        <f t="shared" si="6"/>
        <v/>
      </c>
      <c r="S75" t="str">
        <f t="shared" si="6"/>
        <v/>
      </c>
      <c r="T75" t="str">
        <f t="shared" si="10"/>
        <v>余毅/夏光/徐健/俞晒明/李谙</v>
      </c>
    </row>
    <row r="76" spans="1:20" ht="15" x14ac:dyDescent="0.25">
      <c r="A76" t="str">
        <f>B76&amp;COUNTIFS($B$2:B76,B76)</f>
        <v>生产部总经理1</v>
      </c>
      <c r="B76" s="8" t="str">
        <f t="shared" si="8"/>
        <v>生产部总经理</v>
      </c>
      <c r="C76" s="6" t="s">
        <v>86</v>
      </c>
      <c r="D76" s="6" t="s">
        <v>4</v>
      </c>
      <c r="E76" s="7" t="s">
        <v>93</v>
      </c>
      <c r="G76">
        <f t="shared" si="9"/>
        <v>4</v>
      </c>
      <c r="H76" s="6" t="s">
        <v>86</v>
      </c>
      <c r="I76" s="6" t="s">
        <v>4</v>
      </c>
      <c r="J76" t="str">
        <f t="shared" si="7"/>
        <v>彭伟/</v>
      </c>
      <c r="K76" t="str">
        <f t="shared" si="6"/>
        <v>巩关茵/</v>
      </c>
      <c r="L76" t="str">
        <f t="shared" si="6"/>
        <v>顾丹/</v>
      </c>
      <c r="M76" t="str">
        <f t="shared" si="6"/>
        <v>许绅/</v>
      </c>
      <c r="N76" t="str">
        <f t="shared" si="6"/>
        <v/>
      </c>
      <c r="O76" t="str">
        <f t="shared" si="6"/>
        <v/>
      </c>
      <c r="P76" t="str">
        <f t="shared" si="6"/>
        <v/>
      </c>
      <c r="Q76" t="str">
        <f t="shared" si="6"/>
        <v/>
      </c>
      <c r="R76" t="str">
        <f t="shared" si="6"/>
        <v/>
      </c>
      <c r="S76" t="str">
        <f t="shared" si="6"/>
        <v/>
      </c>
      <c r="T76" t="str">
        <f t="shared" si="10"/>
        <v>彭伟/巩关茵/顾丹/许绅</v>
      </c>
    </row>
    <row r="77" spans="1:20" ht="15" x14ac:dyDescent="0.25">
      <c r="A77" t="str">
        <f>B77&amp;COUNTIFS($B$2:B77,B77)</f>
        <v>生产部总经理2</v>
      </c>
      <c r="B77" s="8" t="str">
        <f t="shared" si="8"/>
        <v>生产部总经理</v>
      </c>
      <c r="C77" s="6" t="s">
        <v>86</v>
      </c>
      <c r="D77" s="6" t="s">
        <v>4</v>
      </c>
      <c r="E77" s="7" t="s">
        <v>94</v>
      </c>
      <c r="G77">
        <f t="shared" si="9"/>
        <v>4</v>
      </c>
      <c r="H77" s="6" t="s">
        <v>86</v>
      </c>
      <c r="I77" s="6" t="s">
        <v>4</v>
      </c>
      <c r="J77" t="str">
        <f t="shared" si="7"/>
        <v>彭伟/</v>
      </c>
      <c r="K77" t="str">
        <f t="shared" si="6"/>
        <v>巩关茵/</v>
      </c>
      <c r="L77" t="str">
        <f t="shared" si="6"/>
        <v>顾丹/</v>
      </c>
      <c r="M77" t="str">
        <f t="shared" si="6"/>
        <v>许绅/</v>
      </c>
      <c r="N77" t="str">
        <f t="shared" si="6"/>
        <v/>
      </c>
      <c r="O77" t="str">
        <f t="shared" si="6"/>
        <v/>
      </c>
      <c r="P77" t="str">
        <f t="shared" si="6"/>
        <v/>
      </c>
      <c r="Q77" t="str">
        <f t="shared" si="6"/>
        <v/>
      </c>
      <c r="R77" t="str">
        <f t="shared" si="6"/>
        <v/>
      </c>
      <c r="S77" t="str">
        <f t="shared" si="6"/>
        <v/>
      </c>
      <c r="T77" t="str">
        <f t="shared" si="10"/>
        <v>彭伟/巩关茵/顾丹/许绅</v>
      </c>
    </row>
    <row r="78" spans="1:20" ht="15" x14ac:dyDescent="0.25">
      <c r="A78" t="str">
        <f>B78&amp;COUNTIFS($B$2:B78,B78)</f>
        <v>生产部总经理3</v>
      </c>
      <c r="B78" s="8" t="str">
        <f t="shared" si="8"/>
        <v>生产部总经理</v>
      </c>
      <c r="C78" s="6" t="s">
        <v>86</v>
      </c>
      <c r="D78" s="6" t="s">
        <v>4</v>
      </c>
      <c r="E78" s="7" t="s">
        <v>95</v>
      </c>
      <c r="G78">
        <f t="shared" si="9"/>
        <v>4</v>
      </c>
      <c r="H78" s="6" t="s">
        <v>86</v>
      </c>
      <c r="I78" s="6" t="s">
        <v>4</v>
      </c>
      <c r="J78" t="str">
        <f t="shared" si="7"/>
        <v>彭伟/</v>
      </c>
      <c r="K78" t="str">
        <f t="shared" si="6"/>
        <v>巩关茵/</v>
      </c>
      <c r="L78" t="str">
        <f t="shared" si="6"/>
        <v>顾丹/</v>
      </c>
      <c r="M78" t="str">
        <f t="shared" si="6"/>
        <v>许绅/</v>
      </c>
      <c r="N78" t="str">
        <f t="shared" si="6"/>
        <v/>
      </c>
      <c r="O78" t="str">
        <f t="shared" si="6"/>
        <v/>
      </c>
      <c r="P78" t="str">
        <f t="shared" si="6"/>
        <v/>
      </c>
      <c r="Q78" t="str">
        <f t="shared" si="6"/>
        <v/>
      </c>
      <c r="R78" t="str">
        <f t="shared" si="6"/>
        <v/>
      </c>
      <c r="S78" t="str">
        <f t="shared" si="6"/>
        <v/>
      </c>
      <c r="T78" t="str">
        <f t="shared" si="10"/>
        <v>彭伟/巩关茵/顾丹/许绅</v>
      </c>
    </row>
    <row r="79" spans="1:20" ht="15" x14ac:dyDescent="0.25">
      <c r="A79" t="str">
        <f>B79&amp;COUNTIFS($B$2:B79,B79)</f>
        <v>生产部总经理4</v>
      </c>
      <c r="B79" s="8" t="str">
        <f t="shared" si="8"/>
        <v>生产部总经理</v>
      </c>
      <c r="C79" s="6" t="s">
        <v>86</v>
      </c>
      <c r="D79" s="6" t="s">
        <v>4</v>
      </c>
      <c r="E79" s="7" t="s">
        <v>96</v>
      </c>
      <c r="G79">
        <f t="shared" si="9"/>
        <v>4</v>
      </c>
      <c r="H79" s="6" t="s">
        <v>86</v>
      </c>
      <c r="I79" s="6" t="s">
        <v>4</v>
      </c>
      <c r="J79" t="str">
        <f t="shared" si="7"/>
        <v>彭伟/</v>
      </c>
      <c r="K79" t="str">
        <f t="shared" si="6"/>
        <v>巩关茵/</v>
      </c>
      <c r="L79" t="str">
        <f t="shared" si="6"/>
        <v>顾丹/</v>
      </c>
      <c r="M79" t="str">
        <f t="shared" si="6"/>
        <v>许绅/</v>
      </c>
      <c r="N79" t="str">
        <f t="shared" si="6"/>
        <v/>
      </c>
      <c r="O79" t="str">
        <f t="shared" si="6"/>
        <v/>
      </c>
      <c r="P79" t="str">
        <f t="shared" si="6"/>
        <v/>
      </c>
      <c r="Q79" t="str">
        <f t="shared" si="6"/>
        <v/>
      </c>
      <c r="R79" t="str">
        <f t="shared" si="6"/>
        <v/>
      </c>
      <c r="S79" t="str">
        <f t="shared" si="6"/>
        <v/>
      </c>
      <c r="T79" t="str">
        <f t="shared" si="10"/>
        <v>彭伟/巩关茵/顾丹/许绅</v>
      </c>
    </row>
    <row r="80" spans="1:20" ht="15" x14ac:dyDescent="0.25">
      <c r="A80" t="str">
        <f>B80&amp;COUNTIFS($B$2:B80,B80)</f>
        <v>生产部总监2</v>
      </c>
      <c r="B80" s="8" t="str">
        <f t="shared" si="8"/>
        <v>生产部总监</v>
      </c>
      <c r="C80" s="6" t="s">
        <v>86</v>
      </c>
      <c r="D80" s="6" t="s">
        <v>6</v>
      </c>
      <c r="E80" s="7" t="s">
        <v>97</v>
      </c>
      <c r="G80">
        <f t="shared" si="9"/>
        <v>3</v>
      </c>
      <c r="H80" s="6" t="s">
        <v>86</v>
      </c>
      <c r="I80" s="6" t="s">
        <v>6</v>
      </c>
      <c r="J80" t="str">
        <f t="shared" si="7"/>
        <v>施黎明/</v>
      </c>
      <c r="K80" t="str">
        <f t="shared" si="6"/>
        <v>白斯云/</v>
      </c>
      <c r="L80" t="str">
        <f t="shared" si="6"/>
        <v>付涛/</v>
      </c>
      <c r="M80" t="str">
        <f t="shared" si="6"/>
        <v/>
      </c>
      <c r="N80" t="str">
        <f t="shared" si="6"/>
        <v/>
      </c>
      <c r="O80" t="str">
        <f t="shared" si="6"/>
        <v/>
      </c>
      <c r="P80" t="str">
        <f t="shared" si="6"/>
        <v/>
      </c>
      <c r="Q80" t="str">
        <f t="shared" si="6"/>
        <v/>
      </c>
      <c r="R80" t="str">
        <f t="shared" si="6"/>
        <v/>
      </c>
      <c r="S80" t="str">
        <f t="shared" si="6"/>
        <v/>
      </c>
      <c r="T80" t="str">
        <f t="shared" si="10"/>
        <v>施黎明/白斯云/付涛</v>
      </c>
    </row>
    <row r="81" spans="1:20" ht="15" x14ac:dyDescent="0.25">
      <c r="A81" t="str">
        <f>B81&amp;COUNTIFS($B$2:B81,B81)</f>
        <v>生产部总监3</v>
      </c>
      <c r="B81" s="8" t="str">
        <f t="shared" si="8"/>
        <v>生产部总监</v>
      </c>
      <c r="C81" s="6" t="s">
        <v>86</v>
      </c>
      <c r="D81" s="6" t="s">
        <v>6</v>
      </c>
      <c r="E81" s="7" t="s">
        <v>98</v>
      </c>
      <c r="G81">
        <f t="shared" si="9"/>
        <v>3</v>
      </c>
      <c r="H81" s="6" t="s">
        <v>86</v>
      </c>
      <c r="I81" s="6" t="s">
        <v>6</v>
      </c>
      <c r="J81" t="str">
        <f t="shared" si="7"/>
        <v>施黎明/</v>
      </c>
      <c r="K81" t="str">
        <f t="shared" si="6"/>
        <v>白斯云/</v>
      </c>
      <c r="L81" t="str">
        <f t="shared" si="6"/>
        <v>付涛/</v>
      </c>
      <c r="M81" t="str">
        <f t="shared" si="6"/>
        <v/>
      </c>
      <c r="N81" t="str">
        <f t="shared" si="6"/>
        <v/>
      </c>
      <c r="O81" t="str">
        <f t="shared" si="6"/>
        <v/>
      </c>
      <c r="P81" t="str">
        <f t="shared" si="6"/>
        <v/>
      </c>
      <c r="Q81" t="str">
        <f t="shared" si="6"/>
        <v/>
      </c>
      <c r="R81" t="str">
        <f t="shared" si="6"/>
        <v/>
      </c>
      <c r="S81" t="str">
        <f t="shared" si="6"/>
        <v/>
      </c>
      <c r="T81" t="str">
        <f t="shared" si="10"/>
        <v>施黎明/白斯云/付涛</v>
      </c>
    </row>
    <row r="82" spans="1:20" ht="15" x14ac:dyDescent="0.25">
      <c r="A82" t="str">
        <f>B82&amp;COUNTIFS($B$2:B82,B82)</f>
        <v>生产部总裁1</v>
      </c>
      <c r="B82" s="8" t="str">
        <f t="shared" si="8"/>
        <v>生产部总裁</v>
      </c>
      <c r="C82" s="6" t="s">
        <v>86</v>
      </c>
      <c r="D82" s="6" t="s">
        <v>99</v>
      </c>
      <c r="E82" s="7" t="s">
        <v>100</v>
      </c>
      <c r="G82">
        <f t="shared" si="9"/>
        <v>1</v>
      </c>
      <c r="H82" s="6" t="s">
        <v>86</v>
      </c>
      <c r="I82" s="6" t="s">
        <v>99</v>
      </c>
      <c r="J82" t="str">
        <f t="shared" si="7"/>
        <v>李彩/</v>
      </c>
      <c r="K82" t="str">
        <f t="shared" si="6"/>
        <v/>
      </c>
      <c r="L82" t="str">
        <f t="shared" si="6"/>
        <v/>
      </c>
      <c r="M82" t="str">
        <f t="shared" si="6"/>
        <v/>
      </c>
      <c r="N82" t="str">
        <f t="shared" si="6"/>
        <v/>
      </c>
      <c r="O82" t="str">
        <f t="shared" si="6"/>
        <v/>
      </c>
      <c r="P82" t="str">
        <f t="shared" si="6"/>
        <v/>
      </c>
      <c r="Q82" t="str">
        <f t="shared" si="6"/>
        <v/>
      </c>
      <c r="R82" t="str">
        <f t="shared" si="6"/>
        <v/>
      </c>
      <c r="S82" t="str">
        <f t="shared" si="6"/>
        <v/>
      </c>
      <c r="T82" t="str">
        <f t="shared" si="10"/>
        <v>李彩</v>
      </c>
    </row>
    <row r="83" spans="1:20" ht="15" x14ac:dyDescent="0.25">
      <c r="A83" t="str">
        <f>B83&amp;COUNTIFS($B$2:B83,B83)</f>
        <v>生产部高级经理4</v>
      </c>
      <c r="B83" s="8" t="str">
        <f t="shared" si="8"/>
        <v>生产部高级经理</v>
      </c>
      <c r="C83" s="6" t="s">
        <v>86</v>
      </c>
      <c r="D83" s="6" t="s">
        <v>15</v>
      </c>
      <c r="E83" s="7" t="s">
        <v>101</v>
      </c>
      <c r="G83">
        <f t="shared" si="9"/>
        <v>5</v>
      </c>
      <c r="H83" s="6" t="s">
        <v>86</v>
      </c>
      <c r="I83" s="6" t="s">
        <v>15</v>
      </c>
      <c r="J83" t="str">
        <f t="shared" si="7"/>
        <v>余毅/</v>
      </c>
      <c r="K83" t="str">
        <f t="shared" si="6"/>
        <v>夏光/</v>
      </c>
      <c r="L83" t="str">
        <f t="shared" si="6"/>
        <v>徐健/</v>
      </c>
      <c r="M83" t="str">
        <f t="shared" si="6"/>
        <v>俞晒明/</v>
      </c>
      <c r="N83" t="str">
        <f t="shared" si="6"/>
        <v>李谙/</v>
      </c>
      <c r="O83" t="str">
        <f t="shared" si="6"/>
        <v/>
      </c>
      <c r="P83" t="str">
        <f t="shared" si="6"/>
        <v/>
      </c>
      <c r="Q83" t="str">
        <f t="shared" si="6"/>
        <v/>
      </c>
      <c r="R83" t="str">
        <f t="shared" si="6"/>
        <v/>
      </c>
      <c r="S83" t="str">
        <f t="shared" si="6"/>
        <v/>
      </c>
      <c r="T83" t="str">
        <f t="shared" si="10"/>
        <v>余毅/夏光/徐健/俞晒明/李谙</v>
      </c>
    </row>
    <row r="84" spans="1:20" ht="15" x14ac:dyDescent="0.25">
      <c r="A84" t="str">
        <f>B84&amp;COUNTIFS($B$2:B84,B84)</f>
        <v>生产部高级经理5</v>
      </c>
      <c r="B84" s="8" t="str">
        <f t="shared" si="8"/>
        <v>生产部高级经理</v>
      </c>
      <c r="C84" s="6" t="s">
        <v>86</v>
      </c>
      <c r="D84" s="6" t="s">
        <v>15</v>
      </c>
      <c r="E84" s="7" t="s">
        <v>102</v>
      </c>
      <c r="G84">
        <f t="shared" si="9"/>
        <v>5</v>
      </c>
      <c r="H84" s="6" t="s">
        <v>86</v>
      </c>
      <c r="I84" s="6" t="s">
        <v>15</v>
      </c>
      <c r="J84" t="str">
        <f t="shared" si="7"/>
        <v>余毅/</v>
      </c>
      <c r="K84" t="str">
        <f t="shared" si="6"/>
        <v>夏光/</v>
      </c>
      <c r="L84" t="str">
        <f t="shared" si="6"/>
        <v>徐健/</v>
      </c>
      <c r="M84" t="str">
        <f t="shared" si="6"/>
        <v>俞晒明/</v>
      </c>
      <c r="N84" t="str">
        <f t="shared" si="6"/>
        <v>李谙/</v>
      </c>
      <c r="O84" t="str">
        <f t="shared" si="6"/>
        <v/>
      </c>
      <c r="P84" t="str">
        <f t="shared" si="6"/>
        <v/>
      </c>
      <c r="Q84" t="str">
        <f t="shared" si="6"/>
        <v/>
      </c>
      <c r="R84" t="str">
        <f t="shared" si="6"/>
        <v/>
      </c>
      <c r="S84" t="str">
        <f t="shared" si="6"/>
        <v/>
      </c>
      <c r="T84" t="str">
        <f t="shared" si="10"/>
        <v>余毅/夏光/徐健/俞晒明/李谙</v>
      </c>
    </row>
    <row r="85" spans="1:20" ht="15" x14ac:dyDescent="0.25">
      <c r="A85" t="str">
        <f>B85&amp;COUNTIFS($B$2:B85,B85)</f>
        <v>设备部总监1</v>
      </c>
      <c r="B85" s="8" t="str">
        <f t="shared" si="8"/>
        <v>设备部总监</v>
      </c>
      <c r="C85" s="6" t="s">
        <v>103</v>
      </c>
      <c r="D85" s="6" t="s">
        <v>6</v>
      </c>
      <c r="E85" s="7" t="s">
        <v>104</v>
      </c>
      <c r="G85">
        <f t="shared" si="9"/>
        <v>6</v>
      </c>
      <c r="H85" s="6" t="s">
        <v>103</v>
      </c>
      <c r="I85" s="6" t="s">
        <v>6</v>
      </c>
      <c r="J85" t="str">
        <f t="shared" si="7"/>
        <v>吴磊/</v>
      </c>
      <c r="K85" t="str">
        <f t="shared" si="6"/>
        <v>赵升/</v>
      </c>
      <c r="L85" t="str">
        <f t="shared" si="6"/>
        <v>赵芳/</v>
      </c>
      <c r="M85" t="str">
        <f t="shared" si="6"/>
        <v>楚聪/</v>
      </c>
      <c r="N85" t="str">
        <f t="shared" si="6"/>
        <v>施平/</v>
      </c>
      <c r="O85" t="str">
        <f t="shared" si="6"/>
        <v>何虢/</v>
      </c>
      <c r="P85" t="str">
        <f t="shared" si="6"/>
        <v/>
      </c>
      <c r="Q85" t="str">
        <f t="shared" si="6"/>
        <v/>
      </c>
      <c r="R85" t="str">
        <f t="shared" si="6"/>
        <v/>
      </c>
      <c r="S85" t="str">
        <f t="shared" si="6"/>
        <v/>
      </c>
      <c r="T85" t="str">
        <f t="shared" si="10"/>
        <v>吴磊/赵升/赵芳/楚聪/施平/何虢</v>
      </c>
    </row>
    <row r="86" spans="1:20" ht="15" x14ac:dyDescent="0.25">
      <c r="A86" t="str">
        <f>B86&amp;COUNTIFS($B$2:B86,B86)</f>
        <v>设备部总监2</v>
      </c>
      <c r="B86" s="8" t="str">
        <f t="shared" si="8"/>
        <v>设备部总监</v>
      </c>
      <c r="C86" s="6" t="s">
        <v>103</v>
      </c>
      <c r="D86" s="6" t="s">
        <v>6</v>
      </c>
      <c r="E86" s="7" t="s">
        <v>105</v>
      </c>
      <c r="G86">
        <f t="shared" si="9"/>
        <v>6</v>
      </c>
      <c r="H86" s="6" t="s">
        <v>103</v>
      </c>
      <c r="I86" s="6" t="s">
        <v>6</v>
      </c>
      <c r="J86" t="str">
        <f t="shared" si="7"/>
        <v>吴磊/</v>
      </c>
      <c r="K86" t="str">
        <f t="shared" si="6"/>
        <v>赵升/</v>
      </c>
      <c r="L86" t="str">
        <f t="shared" si="6"/>
        <v>赵芳/</v>
      </c>
      <c r="M86" t="str">
        <f t="shared" si="6"/>
        <v>楚聪/</v>
      </c>
      <c r="N86" t="str">
        <f t="shared" si="6"/>
        <v>施平/</v>
      </c>
      <c r="O86" t="str">
        <f t="shared" si="6"/>
        <v>何虢/</v>
      </c>
      <c r="P86" t="str">
        <f t="shared" si="6"/>
        <v/>
      </c>
      <c r="Q86" t="str">
        <f t="shared" si="6"/>
        <v/>
      </c>
      <c r="R86" t="str">
        <f t="shared" si="6"/>
        <v/>
      </c>
      <c r="S86" t="str">
        <f t="shared" si="6"/>
        <v/>
      </c>
      <c r="T86" t="str">
        <f t="shared" si="10"/>
        <v>吴磊/赵升/赵芳/楚聪/施平/何虢</v>
      </c>
    </row>
    <row r="87" spans="1:20" ht="15" x14ac:dyDescent="0.25">
      <c r="A87" t="str">
        <f>B87&amp;COUNTIFS($B$2:B87,B87)</f>
        <v>设备部总监3</v>
      </c>
      <c r="B87" s="8" t="str">
        <f t="shared" si="8"/>
        <v>设备部总监</v>
      </c>
      <c r="C87" s="6" t="s">
        <v>103</v>
      </c>
      <c r="D87" s="6" t="s">
        <v>6</v>
      </c>
      <c r="E87" s="7" t="s">
        <v>106</v>
      </c>
      <c r="G87">
        <f t="shared" si="9"/>
        <v>6</v>
      </c>
      <c r="H87" s="6" t="s">
        <v>103</v>
      </c>
      <c r="I87" s="6" t="s">
        <v>6</v>
      </c>
      <c r="J87" t="str">
        <f t="shared" si="7"/>
        <v>吴磊/</v>
      </c>
      <c r="K87" t="str">
        <f t="shared" si="6"/>
        <v>赵升/</v>
      </c>
      <c r="L87" t="str">
        <f t="shared" si="6"/>
        <v>赵芳/</v>
      </c>
      <c r="M87" t="str">
        <f t="shared" si="6"/>
        <v>楚聪/</v>
      </c>
      <c r="N87" t="str">
        <f t="shared" si="6"/>
        <v>施平/</v>
      </c>
      <c r="O87" t="str">
        <f t="shared" si="6"/>
        <v>何虢/</v>
      </c>
      <c r="P87" t="str">
        <f t="shared" si="6"/>
        <v/>
      </c>
      <c r="Q87" t="str">
        <f t="shared" si="6"/>
        <v/>
      </c>
      <c r="R87" t="str">
        <f t="shared" si="6"/>
        <v/>
      </c>
      <c r="S87" t="str">
        <f t="shared" si="6"/>
        <v/>
      </c>
      <c r="T87" t="str">
        <f t="shared" si="10"/>
        <v>吴磊/赵升/赵芳/楚聪/施平/何虢</v>
      </c>
    </row>
    <row r="88" spans="1:20" ht="15" x14ac:dyDescent="0.25">
      <c r="A88" t="str">
        <f>B88&amp;COUNTIFS($B$2:B88,B88)</f>
        <v>设备部总监4</v>
      </c>
      <c r="B88" s="8" t="str">
        <f t="shared" si="8"/>
        <v>设备部总监</v>
      </c>
      <c r="C88" s="6" t="s">
        <v>103</v>
      </c>
      <c r="D88" s="6" t="s">
        <v>6</v>
      </c>
      <c r="E88" s="7" t="s">
        <v>107</v>
      </c>
      <c r="G88">
        <f t="shared" si="9"/>
        <v>6</v>
      </c>
      <c r="H88" s="6" t="s">
        <v>103</v>
      </c>
      <c r="I88" s="6" t="s">
        <v>6</v>
      </c>
      <c r="J88" t="str">
        <f t="shared" si="7"/>
        <v>吴磊/</v>
      </c>
      <c r="K88" t="str">
        <f t="shared" si="6"/>
        <v>赵升/</v>
      </c>
      <c r="L88" t="str">
        <f t="shared" si="6"/>
        <v>赵芳/</v>
      </c>
      <c r="M88" t="str">
        <f t="shared" si="6"/>
        <v>楚聪/</v>
      </c>
      <c r="N88" t="str">
        <f t="shared" si="6"/>
        <v>施平/</v>
      </c>
      <c r="O88" t="str">
        <f t="shared" si="6"/>
        <v>何虢/</v>
      </c>
      <c r="P88" t="str">
        <f t="shared" si="6"/>
        <v/>
      </c>
      <c r="Q88" t="str">
        <f t="shared" si="6"/>
        <v/>
      </c>
      <c r="R88" t="str">
        <f t="shared" ref="K88:S117" si="11">IFERROR(INDEX($E:$E,MATCH($H88&amp;$I88&amp;R$1,$A:$A,0))&amp;"/","")</f>
        <v/>
      </c>
      <c r="S88" t="str">
        <f t="shared" si="11"/>
        <v/>
      </c>
      <c r="T88" t="str">
        <f t="shared" si="10"/>
        <v>吴磊/赵升/赵芳/楚聪/施平/何虢</v>
      </c>
    </row>
    <row r="89" spans="1:20" ht="15" x14ac:dyDescent="0.25">
      <c r="A89" t="str">
        <f>B89&amp;COUNTIFS($B$2:B89,B89)</f>
        <v>设备部总监5</v>
      </c>
      <c r="B89" s="8" t="str">
        <f t="shared" si="8"/>
        <v>设备部总监</v>
      </c>
      <c r="C89" s="6" t="s">
        <v>103</v>
      </c>
      <c r="D89" s="6" t="s">
        <v>6</v>
      </c>
      <c r="E89" s="7" t="s">
        <v>108</v>
      </c>
      <c r="G89">
        <f t="shared" si="9"/>
        <v>6</v>
      </c>
      <c r="H89" s="6" t="s">
        <v>103</v>
      </c>
      <c r="I89" s="6" t="s">
        <v>6</v>
      </c>
      <c r="J89" t="str">
        <f t="shared" si="7"/>
        <v>吴磊/</v>
      </c>
      <c r="K89" t="str">
        <f t="shared" si="11"/>
        <v>赵升/</v>
      </c>
      <c r="L89" t="str">
        <f t="shared" si="11"/>
        <v>赵芳/</v>
      </c>
      <c r="M89" t="str">
        <f t="shared" si="11"/>
        <v>楚聪/</v>
      </c>
      <c r="N89" t="str">
        <f t="shared" si="11"/>
        <v>施平/</v>
      </c>
      <c r="O89" t="str">
        <f t="shared" si="11"/>
        <v>何虢/</v>
      </c>
      <c r="P89" t="str">
        <f t="shared" si="11"/>
        <v/>
      </c>
      <c r="Q89" t="str">
        <f t="shared" si="11"/>
        <v/>
      </c>
      <c r="R89" t="str">
        <f t="shared" si="11"/>
        <v/>
      </c>
      <c r="S89" t="str">
        <f t="shared" si="11"/>
        <v/>
      </c>
      <c r="T89" t="str">
        <f t="shared" si="10"/>
        <v>吴磊/赵升/赵芳/楚聪/施平/何虢</v>
      </c>
    </row>
    <row r="90" spans="1:20" ht="15" x14ac:dyDescent="0.25">
      <c r="A90" t="str">
        <f>B90&amp;COUNTIFS($B$2:B90,B90)</f>
        <v>设备部总监6</v>
      </c>
      <c r="B90" s="8" t="str">
        <f t="shared" si="8"/>
        <v>设备部总监</v>
      </c>
      <c r="C90" s="6" t="s">
        <v>103</v>
      </c>
      <c r="D90" s="6" t="s">
        <v>6</v>
      </c>
      <c r="E90" s="7" t="s">
        <v>109</v>
      </c>
      <c r="G90">
        <f t="shared" si="9"/>
        <v>6</v>
      </c>
      <c r="H90" s="6" t="s">
        <v>103</v>
      </c>
      <c r="I90" s="6" t="s">
        <v>6</v>
      </c>
      <c r="J90" t="str">
        <f t="shared" si="7"/>
        <v>吴磊/</v>
      </c>
      <c r="K90" t="str">
        <f t="shared" si="11"/>
        <v>赵升/</v>
      </c>
      <c r="L90" t="str">
        <f t="shared" si="11"/>
        <v>赵芳/</v>
      </c>
      <c r="M90" t="str">
        <f t="shared" si="11"/>
        <v>楚聪/</v>
      </c>
      <c r="N90" t="str">
        <f t="shared" si="11"/>
        <v>施平/</v>
      </c>
      <c r="O90" t="str">
        <f t="shared" si="11"/>
        <v>何虢/</v>
      </c>
      <c r="P90" t="str">
        <f t="shared" si="11"/>
        <v/>
      </c>
      <c r="Q90" t="str">
        <f t="shared" si="11"/>
        <v/>
      </c>
      <c r="R90" t="str">
        <f t="shared" si="11"/>
        <v/>
      </c>
      <c r="S90" t="str">
        <f t="shared" si="11"/>
        <v/>
      </c>
      <c r="T90" t="str">
        <f t="shared" si="10"/>
        <v>吴磊/赵升/赵芳/楚聪/施平/何虢</v>
      </c>
    </row>
    <row r="91" spans="1:20" ht="15" x14ac:dyDescent="0.25">
      <c r="A91" t="str">
        <f>B91&amp;COUNTIFS($B$2:B91,B91)</f>
        <v>设备部主管1</v>
      </c>
      <c r="B91" s="8" t="str">
        <f t="shared" si="8"/>
        <v>设备部主管</v>
      </c>
      <c r="C91" s="6" t="s">
        <v>103</v>
      </c>
      <c r="D91" s="6" t="s">
        <v>9</v>
      </c>
      <c r="E91" s="7" t="s">
        <v>110</v>
      </c>
      <c r="G91">
        <f t="shared" si="9"/>
        <v>1</v>
      </c>
      <c r="H91" s="6" t="s">
        <v>103</v>
      </c>
      <c r="I91" s="6" t="s">
        <v>9</v>
      </c>
      <c r="J91" t="str">
        <f t="shared" si="7"/>
        <v>陈嫒/</v>
      </c>
      <c r="K91" t="str">
        <f t="shared" si="11"/>
        <v/>
      </c>
      <c r="L91" t="str">
        <f t="shared" si="11"/>
        <v/>
      </c>
      <c r="M91" t="str">
        <f t="shared" si="11"/>
        <v/>
      </c>
      <c r="N91" t="str">
        <f t="shared" si="11"/>
        <v/>
      </c>
      <c r="O91" t="str">
        <f t="shared" si="11"/>
        <v/>
      </c>
      <c r="P91" t="str">
        <f t="shared" si="11"/>
        <v/>
      </c>
      <c r="Q91" t="str">
        <f t="shared" si="11"/>
        <v/>
      </c>
      <c r="R91" t="str">
        <f t="shared" si="11"/>
        <v/>
      </c>
      <c r="S91" t="str">
        <f t="shared" si="11"/>
        <v/>
      </c>
      <c r="T91" t="str">
        <f t="shared" si="10"/>
        <v>陈嫒</v>
      </c>
    </row>
    <row r="92" spans="1:20" ht="15" x14ac:dyDescent="0.25">
      <c r="A92" t="str">
        <f>B92&amp;COUNTIFS($B$2:B92,B92)</f>
        <v>设备部高级主管1</v>
      </c>
      <c r="B92" s="8" t="str">
        <f t="shared" si="8"/>
        <v>设备部高级主管</v>
      </c>
      <c r="C92" s="6" t="s">
        <v>103</v>
      </c>
      <c r="D92" s="6" t="s">
        <v>13</v>
      </c>
      <c r="E92" s="7" t="s">
        <v>111</v>
      </c>
      <c r="G92">
        <f t="shared" si="9"/>
        <v>1</v>
      </c>
      <c r="H92" s="6" t="s">
        <v>103</v>
      </c>
      <c r="I92" s="6" t="s">
        <v>13</v>
      </c>
      <c r="J92" t="str">
        <f t="shared" si="7"/>
        <v>贺婵/</v>
      </c>
      <c r="K92" t="str">
        <f t="shared" si="11"/>
        <v/>
      </c>
      <c r="L92" t="str">
        <f t="shared" si="11"/>
        <v/>
      </c>
      <c r="M92" t="str">
        <f t="shared" si="11"/>
        <v/>
      </c>
      <c r="N92" t="str">
        <f t="shared" si="11"/>
        <v/>
      </c>
      <c r="O92" t="str">
        <f t="shared" si="11"/>
        <v/>
      </c>
      <c r="P92" t="str">
        <f t="shared" si="11"/>
        <v/>
      </c>
      <c r="Q92" t="str">
        <f t="shared" si="11"/>
        <v/>
      </c>
      <c r="R92" t="str">
        <f t="shared" si="11"/>
        <v/>
      </c>
      <c r="S92" t="str">
        <f t="shared" si="11"/>
        <v/>
      </c>
      <c r="T92" t="str">
        <f t="shared" si="10"/>
        <v>贺婵</v>
      </c>
    </row>
    <row r="93" spans="1:20" ht="15" x14ac:dyDescent="0.25">
      <c r="A93" t="str">
        <f>B93&amp;COUNTIFS($B$2:B93,B93)</f>
        <v>设备部高级经理1</v>
      </c>
      <c r="B93" s="8" t="str">
        <f t="shared" si="8"/>
        <v>设备部高级经理</v>
      </c>
      <c r="C93" s="6" t="s">
        <v>103</v>
      </c>
      <c r="D93" s="6" t="s">
        <v>15</v>
      </c>
      <c r="E93" s="7" t="s">
        <v>112</v>
      </c>
      <c r="G93">
        <f t="shared" si="9"/>
        <v>9</v>
      </c>
      <c r="H93" s="6" t="s">
        <v>103</v>
      </c>
      <c r="I93" s="6" t="s">
        <v>15</v>
      </c>
      <c r="J93" t="str">
        <f t="shared" si="7"/>
        <v>姚秋/</v>
      </c>
      <c r="K93" t="str">
        <f t="shared" si="11"/>
        <v>邵鹏/</v>
      </c>
      <c r="L93" t="str">
        <f t="shared" si="11"/>
        <v>邓达侠/</v>
      </c>
      <c r="M93" t="str">
        <f t="shared" si="11"/>
        <v>邢立荣/</v>
      </c>
      <c r="N93" t="str">
        <f t="shared" si="11"/>
        <v>薛立伟/</v>
      </c>
      <c r="O93" t="str">
        <f t="shared" si="11"/>
        <v>彭欢/</v>
      </c>
      <c r="P93" t="str">
        <f t="shared" si="11"/>
        <v>邓立/</v>
      </c>
      <c r="Q93" t="str">
        <f t="shared" si="11"/>
        <v>范宁/</v>
      </c>
      <c r="R93" t="str">
        <f t="shared" si="11"/>
        <v>邓秋/</v>
      </c>
      <c r="S93" t="str">
        <f t="shared" si="11"/>
        <v/>
      </c>
      <c r="T93" t="str">
        <f t="shared" si="10"/>
        <v>姚秋/邵鹏/邓达侠/邢立荣/薛立伟/彭欢/邓立/范宁/邓秋</v>
      </c>
    </row>
    <row r="94" spans="1:20" ht="15" x14ac:dyDescent="0.25">
      <c r="A94" t="str">
        <f>B94&amp;COUNTIFS($B$2:B94,B94)</f>
        <v>设备部高级经理2</v>
      </c>
      <c r="B94" s="8" t="str">
        <f t="shared" si="8"/>
        <v>设备部高级经理</v>
      </c>
      <c r="C94" s="6" t="s">
        <v>103</v>
      </c>
      <c r="D94" s="6" t="s">
        <v>15</v>
      </c>
      <c r="E94" s="7" t="s">
        <v>113</v>
      </c>
      <c r="G94">
        <f t="shared" si="9"/>
        <v>9</v>
      </c>
      <c r="H94" s="6" t="s">
        <v>103</v>
      </c>
      <c r="I94" s="6" t="s">
        <v>15</v>
      </c>
      <c r="J94" t="str">
        <f t="shared" si="7"/>
        <v>姚秋/</v>
      </c>
      <c r="K94" t="str">
        <f t="shared" si="11"/>
        <v>邵鹏/</v>
      </c>
      <c r="L94" t="str">
        <f t="shared" si="11"/>
        <v>邓达侠/</v>
      </c>
      <c r="M94" t="str">
        <f t="shared" si="11"/>
        <v>邢立荣/</v>
      </c>
      <c r="N94" t="str">
        <f t="shared" si="11"/>
        <v>薛立伟/</v>
      </c>
      <c r="O94" t="str">
        <f t="shared" si="11"/>
        <v>彭欢/</v>
      </c>
      <c r="P94" t="str">
        <f t="shared" si="11"/>
        <v>邓立/</v>
      </c>
      <c r="Q94" t="str">
        <f t="shared" si="11"/>
        <v>范宁/</v>
      </c>
      <c r="R94" t="str">
        <f t="shared" si="11"/>
        <v>邓秋/</v>
      </c>
      <c r="S94" t="str">
        <f t="shared" si="11"/>
        <v/>
      </c>
      <c r="T94" t="str">
        <f t="shared" si="10"/>
        <v>姚秋/邵鹏/邓达侠/邢立荣/薛立伟/彭欢/邓立/范宁/邓秋</v>
      </c>
    </row>
    <row r="95" spans="1:20" ht="15" x14ac:dyDescent="0.25">
      <c r="A95" t="str">
        <f>B95&amp;COUNTIFS($B$2:B95,B95)</f>
        <v>设备部高级经理3</v>
      </c>
      <c r="B95" s="8" t="str">
        <f t="shared" si="8"/>
        <v>设备部高级经理</v>
      </c>
      <c r="C95" s="6" t="s">
        <v>103</v>
      </c>
      <c r="D95" s="6" t="s">
        <v>15</v>
      </c>
      <c r="E95" s="7" t="s">
        <v>114</v>
      </c>
      <c r="G95">
        <f t="shared" si="9"/>
        <v>9</v>
      </c>
      <c r="H95" s="6" t="s">
        <v>103</v>
      </c>
      <c r="I95" s="6" t="s">
        <v>15</v>
      </c>
      <c r="J95" t="str">
        <f t="shared" si="7"/>
        <v>姚秋/</v>
      </c>
      <c r="K95" t="str">
        <f t="shared" si="11"/>
        <v>邵鹏/</v>
      </c>
      <c r="L95" t="str">
        <f t="shared" si="11"/>
        <v>邓达侠/</v>
      </c>
      <c r="M95" t="str">
        <f t="shared" si="11"/>
        <v>邢立荣/</v>
      </c>
      <c r="N95" t="str">
        <f t="shared" si="11"/>
        <v>薛立伟/</v>
      </c>
      <c r="O95" t="str">
        <f t="shared" si="11"/>
        <v>彭欢/</v>
      </c>
      <c r="P95" t="str">
        <f t="shared" si="11"/>
        <v>邓立/</v>
      </c>
      <c r="Q95" t="str">
        <f t="shared" si="11"/>
        <v>范宁/</v>
      </c>
      <c r="R95" t="str">
        <f t="shared" si="11"/>
        <v>邓秋/</v>
      </c>
      <c r="S95" t="str">
        <f t="shared" si="11"/>
        <v/>
      </c>
      <c r="T95" t="str">
        <f t="shared" si="10"/>
        <v>姚秋/邵鹏/邓达侠/邢立荣/薛立伟/彭欢/邓立/范宁/邓秋</v>
      </c>
    </row>
    <row r="96" spans="1:20" ht="15" x14ac:dyDescent="0.25">
      <c r="A96" t="str">
        <f>B96&amp;COUNTIFS($B$2:B96,B96)</f>
        <v>设备部高级经理4</v>
      </c>
      <c r="B96" s="8" t="str">
        <f t="shared" si="8"/>
        <v>设备部高级经理</v>
      </c>
      <c r="C96" s="6" t="s">
        <v>103</v>
      </c>
      <c r="D96" s="6" t="s">
        <v>15</v>
      </c>
      <c r="E96" s="7" t="s">
        <v>115</v>
      </c>
      <c r="G96">
        <f t="shared" si="9"/>
        <v>9</v>
      </c>
      <c r="H96" s="6" t="s">
        <v>103</v>
      </c>
      <c r="I96" s="6" t="s">
        <v>15</v>
      </c>
      <c r="J96" t="str">
        <f t="shared" si="7"/>
        <v>姚秋/</v>
      </c>
      <c r="K96" t="str">
        <f t="shared" si="11"/>
        <v>邵鹏/</v>
      </c>
      <c r="L96" t="str">
        <f t="shared" si="11"/>
        <v>邓达侠/</v>
      </c>
      <c r="M96" t="str">
        <f t="shared" si="11"/>
        <v>邢立荣/</v>
      </c>
      <c r="N96" t="str">
        <f t="shared" si="11"/>
        <v>薛立伟/</v>
      </c>
      <c r="O96" t="str">
        <f t="shared" si="11"/>
        <v>彭欢/</v>
      </c>
      <c r="P96" t="str">
        <f t="shared" si="11"/>
        <v>邓立/</v>
      </c>
      <c r="Q96" t="str">
        <f t="shared" si="11"/>
        <v>范宁/</v>
      </c>
      <c r="R96" t="str">
        <f t="shared" si="11"/>
        <v>邓秋/</v>
      </c>
      <c r="S96" t="str">
        <f t="shared" si="11"/>
        <v/>
      </c>
      <c r="T96" t="str">
        <f t="shared" si="10"/>
        <v>姚秋/邵鹏/邓达侠/邢立荣/薛立伟/彭欢/邓立/范宁/邓秋</v>
      </c>
    </row>
    <row r="97" spans="1:20" ht="15" x14ac:dyDescent="0.25">
      <c r="A97" t="str">
        <f>B97&amp;COUNTIFS($B$2:B97,B97)</f>
        <v>设备部高级经理5</v>
      </c>
      <c r="B97" s="8" t="str">
        <f t="shared" si="8"/>
        <v>设备部高级经理</v>
      </c>
      <c r="C97" s="6" t="s">
        <v>103</v>
      </c>
      <c r="D97" s="6" t="s">
        <v>15</v>
      </c>
      <c r="E97" s="7" t="s">
        <v>116</v>
      </c>
      <c r="G97">
        <f t="shared" si="9"/>
        <v>9</v>
      </c>
      <c r="H97" s="6" t="s">
        <v>103</v>
      </c>
      <c r="I97" s="6" t="s">
        <v>15</v>
      </c>
      <c r="J97" t="str">
        <f t="shared" si="7"/>
        <v>姚秋/</v>
      </c>
      <c r="K97" t="str">
        <f t="shared" si="11"/>
        <v>邵鹏/</v>
      </c>
      <c r="L97" t="str">
        <f t="shared" si="11"/>
        <v>邓达侠/</v>
      </c>
      <c r="M97" t="str">
        <f t="shared" si="11"/>
        <v>邢立荣/</v>
      </c>
      <c r="N97" t="str">
        <f t="shared" si="11"/>
        <v>薛立伟/</v>
      </c>
      <c r="O97" t="str">
        <f t="shared" si="11"/>
        <v>彭欢/</v>
      </c>
      <c r="P97" t="str">
        <f t="shared" si="11"/>
        <v>邓立/</v>
      </c>
      <c r="Q97" t="str">
        <f t="shared" si="11"/>
        <v>范宁/</v>
      </c>
      <c r="R97" t="str">
        <f t="shared" si="11"/>
        <v>邓秋/</v>
      </c>
      <c r="S97" t="str">
        <f t="shared" si="11"/>
        <v/>
      </c>
      <c r="T97" t="str">
        <f t="shared" si="10"/>
        <v>姚秋/邵鹏/邓达侠/邢立荣/薛立伟/彭欢/邓立/范宁/邓秋</v>
      </c>
    </row>
    <row r="98" spans="1:20" ht="15" x14ac:dyDescent="0.25">
      <c r="A98" t="str">
        <f>B98&amp;COUNTIFS($B$2:B98,B98)</f>
        <v>设备部高级经理6</v>
      </c>
      <c r="B98" s="8" t="str">
        <f t="shared" si="8"/>
        <v>设备部高级经理</v>
      </c>
      <c r="C98" s="6" t="s">
        <v>103</v>
      </c>
      <c r="D98" s="6" t="s">
        <v>15</v>
      </c>
      <c r="E98" s="7" t="s">
        <v>117</v>
      </c>
      <c r="G98">
        <f t="shared" si="9"/>
        <v>9</v>
      </c>
      <c r="H98" s="6" t="s">
        <v>103</v>
      </c>
      <c r="I98" s="6" t="s">
        <v>15</v>
      </c>
      <c r="J98" t="str">
        <f t="shared" si="7"/>
        <v>姚秋/</v>
      </c>
      <c r="K98" t="str">
        <f t="shared" si="11"/>
        <v>邵鹏/</v>
      </c>
      <c r="L98" t="str">
        <f t="shared" si="11"/>
        <v>邓达侠/</v>
      </c>
      <c r="M98" t="str">
        <f t="shared" si="11"/>
        <v>邢立荣/</v>
      </c>
      <c r="N98" t="str">
        <f t="shared" si="11"/>
        <v>薛立伟/</v>
      </c>
      <c r="O98" t="str">
        <f t="shared" si="11"/>
        <v>彭欢/</v>
      </c>
      <c r="P98" t="str">
        <f t="shared" si="11"/>
        <v>邓立/</v>
      </c>
      <c r="Q98" t="str">
        <f t="shared" si="11"/>
        <v>范宁/</v>
      </c>
      <c r="R98" t="str">
        <f t="shared" si="11"/>
        <v>邓秋/</v>
      </c>
      <c r="S98" t="str">
        <f t="shared" si="11"/>
        <v/>
      </c>
      <c r="T98" t="str">
        <f t="shared" si="10"/>
        <v>姚秋/邵鹏/邓达侠/邢立荣/薛立伟/彭欢/邓立/范宁/邓秋</v>
      </c>
    </row>
    <row r="99" spans="1:20" ht="15" x14ac:dyDescent="0.25">
      <c r="A99" t="str">
        <f>B99&amp;COUNTIFS($B$2:B99,B99)</f>
        <v>设备部总经理1</v>
      </c>
      <c r="B99" s="8" t="str">
        <f t="shared" si="8"/>
        <v>设备部总经理</v>
      </c>
      <c r="C99" s="6" t="s">
        <v>103</v>
      </c>
      <c r="D99" s="6" t="s">
        <v>4</v>
      </c>
      <c r="E99" s="7" t="s">
        <v>118</v>
      </c>
      <c r="G99">
        <f t="shared" si="9"/>
        <v>3</v>
      </c>
      <c r="H99" s="6" t="s">
        <v>103</v>
      </c>
      <c r="I99" s="6" t="s">
        <v>4</v>
      </c>
      <c r="J99" t="str">
        <f t="shared" si="7"/>
        <v>牛德伟/</v>
      </c>
      <c r="K99" t="str">
        <f t="shared" si="11"/>
        <v>丁妮/</v>
      </c>
      <c r="L99" t="str">
        <f t="shared" si="11"/>
        <v>陶磊/</v>
      </c>
      <c r="M99" t="str">
        <f t="shared" si="11"/>
        <v/>
      </c>
      <c r="N99" t="str">
        <f t="shared" si="11"/>
        <v/>
      </c>
      <c r="O99" t="str">
        <f t="shared" si="11"/>
        <v/>
      </c>
      <c r="P99" t="str">
        <f t="shared" si="11"/>
        <v/>
      </c>
      <c r="Q99" t="str">
        <f t="shared" si="11"/>
        <v/>
      </c>
      <c r="R99" t="str">
        <f t="shared" si="11"/>
        <v/>
      </c>
      <c r="S99" t="str">
        <f t="shared" si="11"/>
        <v/>
      </c>
      <c r="T99" t="str">
        <f t="shared" si="10"/>
        <v>牛德伟/丁妮/陶磊</v>
      </c>
    </row>
    <row r="100" spans="1:20" ht="15" x14ac:dyDescent="0.25">
      <c r="A100" t="str">
        <f>B100&amp;COUNTIFS($B$2:B100,B100)</f>
        <v>设备部总经理2</v>
      </c>
      <c r="B100" s="8" t="str">
        <f t="shared" si="8"/>
        <v>设备部总经理</v>
      </c>
      <c r="C100" s="6" t="s">
        <v>103</v>
      </c>
      <c r="D100" s="6" t="s">
        <v>4</v>
      </c>
      <c r="E100" s="7" t="s">
        <v>119</v>
      </c>
      <c r="G100">
        <f t="shared" si="9"/>
        <v>3</v>
      </c>
      <c r="H100" s="6" t="s">
        <v>103</v>
      </c>
      <c r="I100" s="6" t="s">
        <v>4</v>
      </c>
      <c r="J100" t="str">
        <f t="shared" si="7"/>
        <v>牛德伟/</v>
      </c>
      <c r="K100" t="str">
        <f t="shared" si="11"/>
        <v>丁妮/</v>
      </c>
      <c r="L100" t="str">
        <f t="shared" si="11"/>
        <v>陶磊/</v>
      </c>
      <c r="M100" t="str">
        <f t="shared" si="11"/>
        <v/>
      </c>
      <c r="N100" t="str">
        <f t="shared" si="11"/>
        <v/>
      </c>
      <c r="O100" t="str">
        <f t="shared" si="11"/>
        <v/>
      </c>
      <c r="P100" t="str">
        <f t="shared" si="11"/>
        <v/>
      </c>
      <c r="Q100" t="str">
        <f t="shared" si="11"/>
        <v/>
      </c>
      <c r="R100" t="str">
        <f t="shared" si="11"/>
        <v/>
      </c>
      <c r="S100" t="str">
        <f t="shared" si="11"/>
        <v/>
      </c>
      <c r="T100" t="str">
        <f t="shared" si="10"/>
        <v>牛德伟/丁妮/陶磊</v>
      </c>
    </row>
    <row r="101" spans="1:20" ht="15" x14ac:dyDescent="0.25">
      <c r="A101" t="str">
        <f>B101&amp;COUNTIFS($B$2:B101,B101)</f>
        <v>设备部总经理3</v>
      </c>
      <c r="B101" s="8" t="str">
        <f t="shared" si="8"/>
        <v>设备部总经理</v>
      </c>
      <c r="C101" s="6" t="s">
        <v>103</v>
      </c>
      <c r="D101" s="6" t="s">
        <v>4</v>
      </c>
      <c r="E101" s="7" t="s">
        <v>120</v>
      </c>
      <c r="G101">
        <f t="shared" si="9"/>
        <v>3</v>
      </c>
      <c r="H101" s="6" t="s">
        <v>103</v>
      </c>
      <c r="I101" s="6" t="s">
        <v>4</v>
      </c>
      <c r="J101" t="str">
        <f t="shared" si="7"/>
        <v>牛德伟/</v>
      </c>
      <c r="K101" t="str">
        <f t="shared" si="11"/>
        <v>丁妮/</v>
      </c>
      <c r="L101" t="str">
        <f t="shared" si="11"/>
        <v>陶磊/</v>
      </c>
      <c r="M101" t="str">
        <f t="shared" si="11"/>
        <v/>
      </c>
      <c r="N101" t="str">
        <f t="shared" si="11"/>
        <v/>
      </c>
      <c r="O101" t="str">
        <f t="shared" si="11"/>
        <v/>
      </c>
      <c r="P101" t="str">
        <f t="shared" si="11"/>
        <v/>
      </c>
      <c r="Q101" t="str">
        <f t="shared" si="11"/>
        <v/>
      </c>
      <c r="R101" t="str">
        <f t="shared" si="11"/>
        <v/>
      </c>
      <c r="S101" t="str">
        <f t="shared" si="11"/>
        <v/>
      </c>
      <c r="T101" t="str">
        <f t="shared" si="10"/>
        <v>牛德伟/丁妮/陶磊</v>
      </c>
    </row>
    <row r="102" spans="1:20" ht="15" x14ac:dyDescent="0.25">
      <c r="A102" t="str">
        <f>B102&amp;COUNTIFS($B$2:B102,B102)</f>
        <v>设备部经理1</v>
      </c>
      <c r="B102" s="8" t="str">
        <f t="shared" si="8"/>
        <v>设备部经理</v>
      </c>
      <c r="C102" s="6" t="s">
        <v>103</v>
      </c>
      <c r="D102" s="6" t="s">
        <v>11</v>
      </c>
      <c r="E102" s="7" t="s">
        <v>121</v>
      </c>
      <c r="G102">
        <f t="shared" si="9"/>
        <v>1</v>
      </c>
      <c r="H102" s="6" t="s">
        <v>103</v>
      </c>
      <c r="I102" s="6" t="s">
        <v>11</v>
      </c>
      <c r="J102" t="str">
        <f t="shared" si="7"/>
        <v>邵黎明/</v>
      </c>
      <c r="K102" t="str">
        <f t="shared" si="11"/>
        <v/>
      </c>
      <c r="L102" t="str">
        <f t="shared" si="11"/>
        <v/>
      </c>
      <c r="M102" t="str">
        <f t="shared" si="11"/>
        <v/>
      </c>
      <c r="N102" t="str">
        <f t="shared" si="11"/>
        <v/>
      </c>
      <c r="O102" t="str">
        <f t="shared" si="11"/>
        <v/>
      </c>
      <c r="P102" t="str">
        <f t="shared" si="11"/>
        <v/>
      </c>
      <c r="Q102" t="str">
        <f t="shared" si="11"/>
        <v/>
      </c>
      <c r="R102" t="str">
        <f t="shared" si="11"/>
        <v/>
      </c>
      <c r="S102" t="str">
        <f t="shared" si="11"/>
        <v/>
      </c>
      <c r="T102" t="str">
        <f t="shared" si="10"/>
        <v>邵黎明</v>
      </c>
    </row>
    <row r="103" spans="1:20" ht="15" x14ac:dyDescent="0.25">
      <c r="A103" t="str">
        <f>B103&amp;COUNTIFS($B$2:B103,B103)</f>
        <v>设备部高级经理7</v>
      </c>
      <c r="B103" s="8" t="str">
        <f t="shared" si="8"/>
        <v>设备部高级经理</v>
      </c>
      <c r="C103" s="6" t="s">
        <v>103</v>
      </c>
      <c r="D103" s="6" t="s">
        <v>15</v>
      </c>
      <c r="E103" s="7" t="s">
        <v>122</v>
      </c>
      <c r="G103">
        <f t="shared" si="9"/>
        <v>9</v>
      </c>
      <c r="H103" s="6" t="s">
        <v>103</v>
      </c>
      <c r="I103" s="6" t="s">
        <v>15</v>
      </c>
      <c r="J103" t="str">
        <f t="shared" si="7"/>
        <v>姚秋/</v>
      </c>
      <c r="K103" t="str">
        <f t="shared" si="11"/>
        <v>邵鹏/</v>
      </c>
      <c r="L103" t="str">
        <f t="shared" si="11"/>
        <v>邓达侠/</v>
      </c>
      <c r="M103" t="str">
        <f t="shared" si="11"/>
        <v>邢立荣/</v>
      </c>
      <c r="N103" t="str">
        <f t="shared" si="11"/>
        <v>薛立伟/</v>
      </c>
      <c r="O103" t="str">
        <f t="shared" si="11"/>
        <v>彭欢/</v>
      </c>
      <c r="P103" t="str">
        <f t="shared" si="11"/>
        <v>邓立/</v>
      </c>
      <c r="Q103" t="str">
        <f t="shared" si="11"/>
        <v>范宁/</v>
      </c>
      <c r="R103" t="str">
        <f t="shared" si="11"/>
        <v>邓秋/</v>
      </c>
      <c r="S103" t="str">
        <f t="shared" si="11"/>
        <v/>
      </c>
      <c r="T103" t="str">
        <f t="shared" si="10"/>
        <v>姚秋/邵鹏/邓达侠/邢立荣/薛立伟/彭欢/邓立/范宁/邓秋</v>
      </c>
    </row>
    <row r="104" spans="1:20" ht="15" x14ac:dyDescent="0.25">
      <c r="A104" t="str">
        <f>B104&amp;COUNTIFS($B$2:B104,B104)</f>
        <v>设备部高级经理8</v>
      </c>
      <c r="B104" s="8" t="str">
        <f t="shared" si="8"/>
        <v>设备部高级经理</v>
      </c>
      <c r="C104" s="6" t="s">
        <v>103</v>
      </c>
      <c r="D104" s="6" t="s">
        <v>15</v>
      </c>
      <c r="E104" s="7" t="s">
        <v>123</v>
      </c>
      <c r="G104">
        <f t="shared" si="9"/>
        <v>9</v>
      </c>
      <c r="H104" s="6" t="s">
        <v>103</v>
      </c>
      <c r="I104" s="6" t="s">
        <v>15</v>
      </c>
      <c r="J104" t="str">
        <f t="shared" si="7"/>
        <v>姚秋/</v>
      </c>
      <c r="K104" t="str">
        <f t="shared" si="11"/>
        <v>邵鹏/</v>
      </c>
      <c r="L104" t="str">
        <f t="shared" si="11"/>
        <v>邓达侠/</v>
      </c>
      <c r="M104" t="str">
        <f t="shared" si="11"/>
        <v>邢立荣/</v>
      </c>
      <c r="N104" t="str">
        <f t="shared" si="11"/>
        <v>薛立伟/</v>
      </c>
      <c r="O104" t="str">
        <f t="shared" si="11"/>
        <v>彭欢/</v>
      </c>
      <c r="P104" t="str">
        <f t="shared" si="11"/>
        <v>邓立/</v>
      </c>
      <c r="Q104" t="str">
        <f t="shared" si="11"/>
        <v>范宁/</v>
      </c>
      <c r="R104" t="str">
        <f t="shared" si="11"/>
        <v>邓秋/</v>
      </c>
      <c r="S104" t="str">
        <f t="shared" si="11"/>
        <v/>
      </c>
      <c r="T104" t="str">
        <f t="shared" si="10"/>
        <v>姚秋/邵鹏/邓达侠/邢立荣/薛立伟/彭欢/邓立/范宁/邓秋</v>
      </c>
    </row>
    <row r="105" spans="1:20" ht="15" x14ac:dyDescent="0.25">
      <c r="A105" t="str">
        <f>B105&amp;COUNTIFS($B$2:B105,B105)</f>
        <v>设备部高级经理9</v>
      </c>
      <c r="B105" s="8" t="str">
        <f t="shared" si="8"/>
        <v>设备部高级经理</v>
      </c>
      <c r="C105" s="6" t="s">
        <v>103</v>
      </c>
      <c r="D105" s="6" t="s">
        <v>15</v>
      </c>
      <c r="E105" s="7" t="s">
        <v>124</v>
      </c>
      <c r="G105">
        <f t="shared" si="9"/>
        <v>9</v>
      </c>
      <c r="H105" s="6" t="s">
        <v>103</v>
      </c>
      <c r="I105" s="6" t="s">
        <v>15</v>
      </c>
      <c r="J105" t="str">
        <f t="shared" si="7"/>
        <v>姚秋/</v>
      </c>
      <c r="K105" t="str">
        <f t="shared" si="11"/>
        <v>邵鹏/</v>
      </c>
      <c r="L105" t="str">
        <f t="shared" si="11"/>
        <v>邓达侠/</v>
      </c>
      <c r="M105" t="str">
        <f t="shared" si="11"/>
        <v>邢立荣/</v>
      </c>
      <c r="N105" t="str">
        <f t="shared" si="11"/>
        <v>薛立伟/</v>
      </c>
      <c r="O105" t="str">
        <f t="shared" si="11"/>
        <v>彭欢/</v>
      </c>
      <c r="P105" t="str">
        <f t="shared" si="11"/>
        <v>邓立/</v>
      </c>
      <c r="Q105" t="str">
        <f t="shared" si="11"/>
        <v>范宁/</v>
      </c>
      <c r="R105" t="str">
        <f t="shared" si="11"/>
        <v>邓秋/</v>
      </c>
      <c r="S105" t="str">
        <f t="shared" si="11"/>
        <v/>
      </c>
      <c r="T105" t="str">
        <f t="shared" si="10"/>
        <v>姚秋/邵鹏/邓达侠/邢立荣/薛立伟/彭欢/邓立/范宁/邓秋</v>
      </c>
    </row>
    <row r="106" spans="1:20" ht="15" x14ac:dyDescent="0.25">
      <c r="A106" t="str">
        <f>B106&amp;COUNTIFS($B$2:B106,B106)</f>
        <v>人力资源部总经理1</v>
      </c>
      <c r="B106" s="8" t="str">
        <f t="shared" si="8"/>
        <v>人力资源部总经理</v>
      </c>
      <c r="C106" s="6" t="s">
        <v>125</v>
      </c>
      <c r="D106" s="6" t="s">
        <v>4</v>
      </c>
      <c r="E106" s="7" t="s">
        <v>126</v>
      </c>
      <c r="G106">
        <f t="shared" si="9"/>
        <v>4</v>
      </c>
      <c r="H106" s="6" t="s">
        <v>125</v>
      </c>
      <c r="I106" s="6" t="s">
        <v>4</v>
      </c>
      <c r="J106" t="str">
        <f t="shared" si="7"/>
        <v>施旺/</v>
      </c>
      <c r="K106" t="str">
        <f t="shared" si="11"/>
        <v>袁康/</v>
      </c>
      <c r="L106" t="str">
        <f t="shared" si="11"/>
        <v>韩婵/</v>
      </c>
      <c r="M106" t="str">
        <f t="shared" si="11"/>
        <v>巩明媚/</v>
      </c>
      <c r="N106" t="str">
        <f t="shared" si="11"/>
        <v/>
      </c>
      <c r="O106" t="str">
        <f t="shared" si="11"/>
        <v/>
      </c>
      <c r="P106" t="str">
        <f t="shared" si="11"/>
        <v/>
      </c>
      <c r="Q106" t="str">
        <f t="shared" si="11"/>
        <v/>
      </c>
      <c r="R106" t="str">
        <f t="shared" si="11"/>
        <v/>
      </c>
      <c r="S106" t="str">
        <f t="shared" si="11"/>
        <v/>
      </c>
      <c r="T106" t="str">
        <f t="shared" si="10"/>
        <v>施旺/袁康/韩婵/巩明媚</v>
      </c>
    </row>
    <row r="107" spans="1:20" ht="15" x14ac:dyDescent="0.25">
      <c r="A107" t="str">
        <f>B107&amp;COUNTIFS($B$2:B107,B107)</f>
        <v>人力资源部总经理2</v>
      </c>
      <c r="B107" s="8" t="str">
        <f t="shared" si="8"/>
        <v>人力资源部总经理</v>
      </c>
      <c r="C107" s="6" t="s">
        <v>125</v>
      </c>
      <c r="D107" s="6" t="s">
        <v>4</v>
      </c>
      <c r="E107" s="7" t="s">
        <v>127</v>
      </c>
      <c r="G107">
        <f t="shared" si="9"/>
        <v>4</v>
      </c>
      <c r="H107" s="6" t="s">
        <v>125</v>
      </c>
      <c r="I107" s="6" t="s">
        <v>4</v>
      </c>
      <c r="J107" t="str">
        <f t="shared" si="7"/>
        <v>施旺/</v>
      </c>
      <c r="K107" t="str">
        <f t="shared" si="11"/>
        <v>袁康/</v>
      </c>
      <c r="L107" t="str">
        <f t="shared" si="11"/>
        <v>韩婵/</v>
      </c>
      <c r="M107" t="str">
        <f t="shared" si="11"/>
        <v>巩明媚/</v>
      </c>
      <c r="N107" t="str">
        <f t="shared" si="11"/>
        <v/>
      </c>
      <c r="O107" t="str">
        <f t="shared" si="11"/>
        <v/>
      </c>
      <c r="P107" t="str">
        <f t="shared" si="11"/>
        <v/>
      </c>
      <c r="Q107" t="str">
        <f t="shared" si="11"/>
        <v/>
      </c>
      <c r="R107" t="str">
        <f t="shared" si="11"/>
        <v/>
      </c>
      <c r="S107" t="str">
        <f t="shared" si="11"/>
        <v/>
      </c>
      <c r="T107" t="str">
        <f t="shared" si="10"/>
        <v>施旺/袁康/韩婵/巩明媚</v>
      </c>
    </row>
    <row r="108" spans="1:20" ht="15" x14ac:dyDescent="0.25">
      <c r="A108" t="str">
        <f>B108&amp;COUNTIFS($B$2:B108,B108)</f>
        <v>人力资源部总监1</v>
      </c>
      <c r="B108" s="8" t="str">
        <f t="shared" si="8"/>
        <v>人力资源部总监</v>
      </c>
      <c r="C108" s="6" t="s">
        <v>125</v>
      </c>
      <c r="D108" s="6" t="s">
        <v>6</v>
      </c>
      <c r="E108" s="7" t="s">
        <v>128</v>
      </c>
      <c r="G108">
        <f t="shared" si="9"/>
        <v>3</v>
      </c>
      <c r="H108" s="6" t="s">
        <v>125</v>
      </c>
      <c r="I108" s="6" t="s">
        <v>6</v>
      </c>
      <c r="J108" t="str">
        <f t="shared" si="7"/>
        <v>潘舟/</v>
      </c>
      <c r="K108" t="str">
        <f t="shared" si="11"/>
        <v>钱宁/</v>
      </c>
      <c r="L108" t="str">
        <f t="shared" si="11"/>
        <v>孔辉/</v>
      </c>
      <c r="M108" t="str">
        <f t="shared" si="11"/>
        <v/>
      </c>
      <c r="N108" t="str">
        <f t="shared" si="11"/>
        <v/>
      </c>
      <c r="O108" t="str">
        <f t="shared" si="11"/>
        <v/>
      </c>
      <c r="P108" t="str">
        <f t="shared" si="11"/>
        <v/>
      </c>
      <c r="Q108" t="str">
        <f t="shared" si="11"/>
        <v/>
      </c>
      <c r="R108" t="str">
        <f t="shared" si="11"/>
        <v/>
      </c>
      <c r="S108" t="str">
        <f t="shared" si="11"/>
        <v/>
      </c>
      <c r="T108" t="str">
        <f t="shared" si="10"/>
        <v>潘舟/钱宁/孔辉</v>
      </c>
    </row>
    <row r="109" spans="1:20" ht="15" x14ac:dyDescent="0.25">
      <c r="A109" t="str">
        <f>B109&amp;COUNTIFS($B$2:B109,B109)</f>
        <v>人力资源部总监2</v>
      </c>
      <c r="B109" s="8" t="str">
        <f t="shared" si="8"/>
        <v>人力资源部总监</v>
      </c>
      <c r="C109" s="6" t="s">
        <v>125</v>
      </c>
      <c r="D109" s="6" t="s">
        <v>6</v>
      </c>
      <c r="E109" s="7" t="s">
        <v>129</v>
      </c>
      <c r="G109">
        <f t="shared" si="9"/>
        <v>3</v>
      </c>
      <c r="H109" s="6" t="s">
        <v>125</v>
      </c>
      <c r="I109" s="6" t="s">
        <v>6</v>
      </c>
      <c r="J109" t="str">
        <f t="shared" si="7"/>
        <v>潘舟/</v>
      </c>
      <c r="K109" t="str">
        <f t="shared" si="11"/>
        <v>钱宁/</v>
      </c>
      <c r="L109" t="str">
        <f t="shared" si="11"/>
        <v>孔辉/</v>
      </c>
      <c r="M109" t="str">
        <f t="shared" si="11"/>
        <v/>
      </c>
      <c r="N109" t="str">
        <f t="shared" si="11"/>
        <v/>
      </c>
      <c r="O109" t="str">
        <f t="shared" si="11"/>
        <v/>
      </c>
      <c r="P109" t="str">
        <f t="shared" si="11"/>
        <v/>
      </c>
      <c r="Q109" t="str">
        <f t="shared" si="11"/>
        <v/>
      </c>
      <c r="R109" t="str">
        <f t="shared" si="11"/>
        <v/>
      </c>
      <c r="S109" t="str">
        <f t="shared" si="11"/>
        <v/>
      </c>
      <c r="T109" t="str">
        <f t="shared" si="10"/>
        <v>潘舟/钱宁/孔辉</v>
      </c>
    </row>
    <row r="110" spans="1:20" ht="15" x14ac:dyDescent="0.25">
      <c r="A110" t="str">
        <f>B110&amp;COUNTIFS($B$2:B110,B110)</f>
        <v>人力资源部总监3</v>
      </c>
      <c r="B110" s="8" t="str">
        <f t="shared" si="8"/>
        <v>人力资源部总监</v>
      </c>
      <c r="C110" s="6" t="s">
        <v>125</v>
      </c>
      <c r="D110" s="6" t="s">
        <v>6</v>
      </c>
      <c r="E110" s="7" t="s">
        <v>130</v>
      </c>
      <c r="G110">
        <f t="shared" si="9"/>
        <v>3</v>
      </c>
      <c r="H110" s="6" t="s">
        <v>125</v>
      </c>
      <c r="I110" s="6" t="s">
        <v>6</v>
      </c>
      <c r="J110" t="str">
        <f t="shared" si="7"/>
        <v>潘舟/</v>
      </c>
      <c r="K110" t="str">
        <f t="shared" si="11"/>
        <v>钱宁/</v>
      </c>
      <c r="L110" t="str">
        <f t="shared" si="11"/>
        <v>孔辉/</v>
      </c>
      <c r="M110" t="str">
        <f t="shared" si="11"/>
        <v/>
      </c>
      <c r="N110" t="str">
        <f t="shared" si="11"/>
        <v/>
      </c>
      <c r="O110" t="str">
        <f t="shared" si="11"/>
        <v/>
      </c>
      <c r="P110" t="str">
        <f t="shared" si="11"/>
        <v/>
      </c>
      <c r="Q110" t="str">
        <f t="shared" si="11"/>
        <v/>
      </c>
      <c r="R110" t="str">
        <f t="shared" si="11"/>
        <v/>
      </c>
      <c r="S110" t="str">
        <f t="shared" si="11"/>
        <v/>
      </c>
      <c r="T110" t="str">
        <f t="shared" si="10"/>
        <v>潘舟/钱宁/孔辉</v>
      </c>
    </row>
    <row r="111" spans="1:20" ht="15" x14ac:dyDescent="0.25">
      <c r="A111" t="str">
        <f>B111&amp;COUNTIFS($B$2:B111,B111)</f>
        <v>人力资源部总裁1</v>
      </c>
      <c r="B111" s="8" t="str">
        <f t="shared" si="8"/>
        <v>人力资源部总裁</v>
      </c>
      <c r="C111" s="6" t="s">
        <v>125</v>
      </c>
      <c r="D111" s="6" t="s">
        <v>99</v>
      </c>
      <c r="E111" s="7" t="s">
        <v>131</v>
      </c>
      <c r="G111">
        <f t="shared" si="9"/>
        <v>1</v>
      </c>
      <c r="H111" s="6" t="s">
        <v>125</v>
      </c>
      <c r="I111" s="6" t="s">
        <v>99</v>
      </c>
      <c r="J111" t="str">
        <f t="shared" si="7"/>
        <v>佘莲/</v>
      </c>
      <c r="K111" t="str">
        <f t="shared" si="11"/>
        <v/>
      </c>
      <c r="L111" t="str">
        <f t="shared" si="11"/>
        <v/>
      </c>
      <c r="M111" t="str">
        <f t="shared" si="11"/>
        <v/>
      </c>
      <c r="N111" t="str">
        <f t="shared" si="11"/>
        <v/>
      </c>
      <c r="O111" t="str">
        <f t="shared" si="11"/>
        <v/>
      </c>
      <c r="P111" t="str">
        <f t="shared" si="11"/>
        <v/>
      </c>
      <c r="Q111" t="str">
        <f t="shared" si="11"/>
        <v/>
      </c>
      <c r="R111" t="str">
        <f t="shared" si="11"/>
        <v/>
      </c>
      <c r="S111" t="str">
        <f t="shared" si="11"/>
        <v/>
      </c>
      <c r="T111" t="str">
        <f t="shared" si="10"/>
        <v>佘莲</v>
      </c>
    </row>
    <row r="112" spans="1:20" ht="15" x14ac:dyDescent="0.25">
      <c r="A112" t="str">
        <f>B112&amp;COUNTIFS($B$2:B112,B112)</f>
        <v>人力资源部助理1</v>
      </c>
      <c r="B112" s="8" t="str">
        <f t="shared" si="8"/>
        <v>人力资源部助理</v>
      </c>
      <c r="C112" s="6" t="s">
        <v>125</v>
      </c>
      <c r="D112" s="6" t="s">
        <v>62</v>
      </c>
      <c r="E112" s="7" t="s">
        <v>132</v>
      </c>
      <c r="G112">
        <f t="shared" si="9"/>
        <v>4</v>
      </c>
      <c r="H112" s="6" t="s">
        <v>125</v>
      </c>
      <c r="I112" s="6" t="s">
        <v>62</v>
      </c>
      <c r="J112" t="str">
        <f t="shared" si="7"/>
        <v>曾锦/</v>
      </c>
      <c r="K112" t="str">
        <f t="shared" si="11"/>
        <v>侯虹/</v>
      </c>
      <c r="L112" t="str">
        <f t="shared" si="11"/>
        <v>范谙/</v>
      </c>
      <c r="M112" t="str">
        <f t="shared" si="11"/>
        <v>涂德伟/</v>
      </c>
      <c r="N112" t="str">
        <f t="shared" si="11"/>
        <v/>
      </c>
      <c r="O112" t="str">
        <f t="shared" si="11"/>
        <v/>
      </c>
      <c r="P112" t="str">
        <f t="shared" si="11"/>
        <v/>
      </c>
      <c r="Q112" t="str">
        <f t="shared" si="11"/>
        <v/>
      </c>
      <c r="R112" t="str">
        <f t="shared" si="11"/>
        <v/>
      </c>
      <c r="S112" t="str">
        <f t="shared" si="11"/>
        <v/>
      </c>
      <c r="T112" t="str">
        <f t="shared" si="10"/>
        <v>曾锦/侯虹/范谙/涂德伟</v>
      </c>
    </row>
    <row r="113" spans="1:20" ht="15" x14ac:dyDescent="0.25">
      <c r="A113" t="str">
        <f>B113&amp;COUNTIFS($B$2:B113,B113)</f>
        <v>人力资源部助理2</v>
      </c>
      <c r="B113" s="8" t="str">
        <f t="shared" si="8"/>
        <v>人力资源部助理</v>
      </c>
      <c r="C113" s="6" t="s">
        <v>125</v>
      </c>
      <c r="D113" s="6" t="s">
        <v>62</v>
      </c>
      <c r="E113" s="7" t="s">
        <v>133</v>
      </c>
      <c r="G113">
        <f t="shared" si="9"/>
        <v>4</v>
      </c>
      <c r="H113" s="6" t="s">
        <v>125</v>
      </c>
      <c r="I113" s="6" t="s">
        <v>62</v>
      </c>
      <c r="J113" t="str">
        <f t="shared" si="7"/>
        <v>曾锦/</v>
      </c>
      <c r="K113" t="str">
        <f t="shared" si="11"/>
        <v>侯虹/</v>
      </c>
      <c r="L113" t="str">
        <f t="shared" si="11"/>
        <v>范谙/</v>
      </c>
      <c r="M113" t="str">
        <f t="shared" si="11"/>
        <v>涂德伟/</v>
      </c>
      <c r="N113" t="str">
        <f t="shared" si="11"/>
        <v/>
      </c>
      <c r="O113" t="str">
        <f t="shared" si="11"/>
        <v/>
      </c>
      <c r="P113" t="str">
        <f t="shared" si="11"/>
        <v/>
      </c>
      <c r="Q113" t="str">
        <f t="shared" si="11"/>
        <v/>
      </c>
      <c r="R113" t="str">
        <f t="shared" si="11"/>
        <v/>
      </c>
      <c r="S113" t="str">
        <f t="shared" si="11"/>
        <v/>
      </c>
      <c r="T113" t="str">
        <f t="shared" si="10"/>
        <v>曾锦/侯虹/范谙/涂德伟</v>
      </c>
    </row>
    <row r="114" spans="1:20" ht="15" x14ac:dyDescent="0.25">
      <c r="A114" t="str">
        <f>B114&amp;COUNTIFS($B$2:B114,B114)</f>
        <v>人力资源部助理3</v>
      </c>
      <c r="B114" s="8" t="str">
        <f t="shared" si="8"/>
        <v>人力资源部助理</v>
      </c>
      <c r="C114" s="6" t="s">
        <v>125</v>
      </c>
      <c r="D114" s="6" t="s">
        <v>62</v>
      </c>
      <c r="E114" s="7" t="s">
        <v>134</v>
      </c>
      <c r="G114">
        <f t="shared" si="9"/>
        <v>4</v>
      </c>
      <c r="H114" s="6" t="s">
        <v>125</v>
      </c>
      <c r="I114" s="6" t="s">
        <v>62</v>
      </c>
      <c r="J114" t="str">
        <f t="shared" si="7"/>
        <v>曾锦/</v>
      </c>
      <c r="K114" t="str">
        <f t="shared" si="11"/>
        <v>侯虹/</v>
      </c>
      <c r="L114" t="str">
        <f t="shared" si="11"/>
        <v>范谙/</v>
      </c>
      <c r="M114" t="str">
        <f t="shared" si="11"/>
        <v>涂德伟/</v>
      </c>
      <c r="N114" t="str">
        <f t="shared" si="11"/>
        <v/>
      </c>
      <c r="O114" t="str">
        <f t="shared" si="11"/>
        <v/>
      </c>
      <c r="P114" t="str">
        <f t="shared" si="11"/>
        <v/>
      </c>
      <c r="Q114" t="str">
        <f t="shared" si="11"/>
        <v/>
      </c>
      <c r="R114" t="str">
        <f t="shared" si="11"/>
        <v/>
      </c>
      <c r="S114" t="str">
        <f t="shared" si="11"/>
        <v/>
      </c>
      <c r="T114" t="str">
        <f t="shared" si="10"/>
        <v>曾锦/侯虹/范谙/涂德伟</v>
      </c>
    </row>
    <row r="115" spans="1:20" ht="15" x14ac:dyDescent="0.25">
      <c r="A115" t="str">
        <f>B115&amp;COUNTIFS($B$2:B115,B115)</f>
        <v>人力资源部助理4</v>
      </c>
      <c r="B115" s="8" t="str">
        <f t="shared" si="8"/>
        <v>人力资源部助理</v>
      </c>
      <c r="C115" s="6" t="s">
        <v>125</v>
      </c>
      <c r="D115" s="6" t="s">
        <v>62</v>
      </c>
      <c r="E115" s="7" t="s">
        <v>135</v>
      </c>
      <c r="G115">
        <f t="shared" si="9"/>
        <v>4</v>
      </c>
      <c r="H115" s="6" t="s">
        <v>125</v>
      </c>
      <c r="I115" s="6" t="s">
        <v>62</v>
      </c>
      <c r="J115" t="str">
        <f t="shared" si="7"/>
        <v>曾锦/</v>
      </c>
      <c r="K115" t="str">
        <f t="shared" si="11"/>
        <v>侯虹/</v>
      </c>
      <c r="L115" t="str">
        <f t="shared" si="11"/>
        <v>范谙/</v>
      </c>
      <c r="M115" t="str">
        <f t="shared" si="11"/>
        <v>涂德伟/</v>
      </c>
      <c r="N115" t="str">
        <f t="shared" si="11"/>
        <v/>
      </c>
      <c r="O115" t="str">
        <f t="shared" si="11"/>
        <v/>
      </c>
      <c r="P115" t="str">
        <f t="shared" si="11"/>
        <v/>
      </c>
      <c r="Q115" t="str">
        <f t="shared" si="11"/>
        <v/>
      </c>
      <c r="R115" t="str">
        <f t="shared" si="11"/>
        <v/>
      </c>
      <c r="S115" t="str">
        <f t="shared" si="11"/>
        <v/>
      </c>
      <c r="T115" t="str">
        <f t="shared" si="10"/>
        <v>曾锦/侯虹/范谙/涂德伟</v>
      </c>
    </row>
    <row r="116" spans="1:20" ht="15" x14ac:dyDescent="0.25">
      <c r="A116" t="str">
        <f>B116&amp;COUNTIFS($B$2:B116,B116)</f>
        <v>人力资源部高级主管1</v>
      </c>
      <c r="B116" s="8" t="str">
        <f t="shared" si="8"/>
        <v>人力资源部高级主管</v>
      </c>
      <c r="C116" s="6" t="s">
        <v>125</v>
      </c>
      <c r="D116" s="6" t="s">
        <v>13</v>
      </c>
      <c r="E116" s="7" t="s">
        <v>136</v>
      </c>
      <c r="G116">
        <f t="shared" si="9"/>
        <v>2</v>
      </c>
      <c r="H116" s="6" t="s">
        <v>125</v>
      </c>
      <c r="I116" s="6" t="s">
        <v>13</v>
      </c>
      <c r="J116" t="str">
        <f t="shared" si="7"/>
        <v>付荣/</v>
      </c>
      <c r="K116" t="str">
        <f t="shared" si="11"/>
        <v>严盛/</v>
      </c>
      <c r="L116" t="str">
        <f t="shared" si="11"/>
        <v/>
      </c>
      <c r="M116" t="str">
        <f t="shared" si="11"/>
        <v/>
      </c>
      <c r="N116" t="str">
        <f t="shared" si="11"/>
        <v/>
      </c>
      <c r="O116" t="str">
        <f t="shared" si="11"/>
        <v/>
      </c>
      <c r="P116" t="str">
        <f t="shared" si="11"/>
        <v/>
      </c>
      <c r="Q116" t="str">
        <f t="shared" si="11"/>
        <v/>
      </c>
      <c r="R116" t="str">
        <f t="shared" si="11"/>
        <v/>
      </c>
      <c r="S116" t="str">
        <f t="shared" si="11"/>
        <v/>
      </c>
      <c r="T116" t="str">
        <f t="shared" si="10"/>
        <v>付荣/严盛</v>
      </c>
    </row>
    <row r="117" spans="1:20" ht="15" x14ac:dyDescent="0.25">
      <c r="A117" t="str">
        <f>B117&amp;COUNTIFS($B$2:B117,B117)</f>
        <v>人力资源部高级主管2</v>
      </c>
      <c r="B117" s="8" t="str">
        <f t="shared" si="8"/>
        <v>人力资源部高级主管</v>
      </c>
      <c r="C117" s="6" t="s">
        <v>125</v>
      </c>
      <c r="D117" s="6" t="s">
        <v>13</v>
      </c>
      <c r="E117" s="7" t="s">
        <v>137</v>
      </c>
      <c r="G117">
        <f t="shared" si="9"/>
        <v>2</v>
      </c>
      <c r="H117" s="6" t="s">
        <v>125</v>
      </c>
      <c r="I117" s="6" t="s">
        <v>13</v>
      </c>
      <c r="J117" t="str">
        <f t="shared" si="7"/>
        <v>付荣/</v>
      </c>
      <c r="K117" t="str">
        <f t="shared" si="11"/>
        <v>严盛/</v>
      </c>
      <c r="L117" t="str">
        <f t="shared" ref="K117:S145" si="12">IFERROR(INDEX($E:$E,MATCH($H117&amp;$I117&amp;L$1,$A:$A,0))&amp;"/","")</f>
        <v/>
      </c>
      <c r="M117" t="str">
        <f t="shared" si="12"/>
        <v/>
      </c>
      <c r="N117" t="str">
        <f t="shared" si="12"/>
        <v/>
      </c>
      <c r="O117" t="str">
        <f t="shared" si="12"/>
        <v/>
      </c>
      <c r="P117" t="str">
        <f t="shared" si="12"/>
        <v/>
      </c>
      <c r="Q117" t="str">
        <f t="shared" si="12"/>
        <v/>
      </c>
      <c r="R117" t="str">
        <f t="shared" si="12"/>
        <v/>
      </c>
      <c r="S117" t="str">
        <f t="shared" si="12"/>
        <v/>
      </c>
      <c r="T117" t="str">
        <f t="shared" si="10"/>
        <v>付荣/严盛</v>
      </c>
    </row>
    <row r="118" spans="1:20" ht="15" x14ac:dyDescent="0.25">
      <c r="A118" t="str">
        <f>B118&amp;COUNTIFS($B$2:B118,B118)</f>
        <v>人力资源部高级经理1</v>
      </c>
      <c r="B118" s="8" t="str">
        <f t="shared" si="8"/>
        <v>人力资源部高级经理</v>
      </c>
      <c r="C118" s="6" t="s">
        <v>125</v>
      </c>
      <c r="D118" s="6" t="s">
        <v>15</v>
      </c>
      <c r="E118" s="7" t="s">
        <v>138</v>
      </c>
      <c r="G118">
        <f t="shared" si="9"/>
        <v>7</v>
      </c>
      <c r="H118" s="6" t="s">
        <v>125</v>
      </c>
      <c r="I118" s="6" t="s">
        <v>15</v>
      </c>
      <c r="J118" t="str">
        <f t="shared" si="7"/>
        <v>程雯/</v>
      </c>
      <c r="K118" t="str">
        <f t="shared" si="12"/>
        <v>许娜/</v>
      </c>
      <c r="L118" t="str">
        <f t="shared" si="12"/>
        <v>韩廉/</v>
      </c>
      <c r="M118" t="str">
        <f t="shared" si="12"/>
        <v>韩凤/</v>
      </c>
      <c r="N118" t="str">
        <f t="shared" si="12"/>
        <v>马惠英/</v>
      </c>
      <c r="O118" t="str">
        <f t="shared" si="12"/>
        <v>陈丽雪/</v>
      </c>
      <c r="P118" t="str">
        <f t="shared" si="12"/>
        <v>白立/</v>
      </c>
      <c r="Q118" t="str">
        <f t="shared" si="12"/>
        <v/>
      </c>
      <c r="R118" t="str">
        <f t="shared" si="12"/>
        <v/>
      </c>
      <c r="S118" t="str">
        <f t="shared" si="12"/>
        <v/>
      </c>
      <c r="T118" t="str">
        <f t="shared" si="10"/>
        <v>程雯/许娜/韩廉/韩凤/马惠英/陈丽雪/白立</v>
      </c>
    </row>
    <row r="119" spans="1:20" ht="15" x14ac:dyDescent="0.25">
      <c r="A119" t="str">
        <f>B119&amp;COUNTIFS($B$2:B119,B119)</f>
        <v>人力资源部高级经理2</v>
      </c>
      <c r="B119" s="8" t="str">
        <f t="shared" si="8"/>
        <v>人力资源部高级经理</v>
      </c>
      <c r="C119" s="6" t="s">
        <v>125</v>
      </c>
      <c r="D119" s="6" t="s">
        <v>15</v>
      </c>
      <c r="E119" s="7" t="s">
        <v>139</v>
      </c>
      <c r="G119">
        <f t="shared" si="9"/>
        <v>7</v>
      </c>
      <c r="H119" s="6" t="s">
        <v>125</v>
      </c>
      <c r="I119" s="6" t="s">
        <v>15</v>
      </c>
      <c r="J119" t="str">
        <f t="shared" si="7"/>
        <v>程雯/</v>
      </c>
      <c r="K119" t="str">
        <f t="shared" si="12"/>
        <v>许娜/</v>
      </c>
      <c r="L119" t="str">
        <f t="shared" si="12"/>
        <v>韩廉/</v>
      </c>
      <c r="M119" t="str">
        <f t="shared" si="12"/>
        <v>韩凤/</v>
      </c>
      <c r="N119" t="str">
        <f t="shared" si="12"/>
        <v>马惠英/</v>
      </c>
      <c r="O119" t="str">
        <f t="shared" si="12"/>
        <v>陈丽雪/</v>
      </c>
      <c r="P119" t="str">
        <f t="shared" si="12"/>
        <v>白立/</v>
      </c>
      <c r="Q119" t="str">
        <f t="shared" si="12"/>
        <v/>
      </c>
      <c r="R119" t="str">
        <f t="shared" si="12"/>
        <v/>
      </c>
      <c r="S119" t="str">
        <f t="shared" si="12"/>
        <v/>
      </c>
      <c r="T119" t="str">
        <f t="shared" si="10"/>
        <v>程雯/许娜/韩廉/韩凤/马惠英/陈丽雪/白立</v>
      </c>
    </row>
    <row r="120" spans="1:20" ht="15" x14ac:dyDescent="0.25">
      <c r="A120" t="str">
        <f>B120&amp;COUNTIFS($B$2:B120,B120)</f>
        <v>人力资源部高级经理3</v>
      </c>
      <c r="B120" s="8" t="str">
        <f t="shared" si="8"/>
        <v>人力资源部高级经理</v>
      </c>
      <c r="C120" s="6" t="s">
        <v>125</v>
      </c>
      <c r="D120" s="6" t="s">
        <v>15</v>
      </c>
      <c r="E120" s="7" t="s">
        <v>140</v>
      </c>
      <c r="G120">
        <f t="shared" si="9"/>
        <v>7</v>
      </c>
      <c r="H120" s="6" t="s">
        <v>125</v>
      </c>
      <c r="I120" s="6" t="s">
        <v>15</v>
      </c>
      <c r="J120" t="str">
        <f t="shared" si="7"/>
        <v>程雯/</v>
      </c>
      <c r="K120" t="str">
        <f t="shared" si="12"/>
        <v>许娜/</v>
      </c>
      <c r="L120" t="str">
        <f t="shared" si="12"/>
        <v>韩廉/</v>
      </c>
      <c r="M120" t="str">
        <f t="shared" si="12"/>
        <v>韩凤/</v>
      </c>
      <c r="N120" t="str">
        <f t="shared" si="12"/>
        <v>马惠英/</v>
      </c>
      <c r="O120" t="str">
        <f t="shared" si="12"/>
        <v>陈丽雪/</v>
      </c>
      <c r="P120" t="str">
        <f t="shared" si="12"/>
        <v>白立/</v>
      </c>
      <c r="Q120" t="str">
        <f t="shared" si="12"/>
        <v/>
      </c>
      <c r="R120" t="str">
        <f t="shared" si="12"/>
        <v/>
      </c>
      <c r="S120" t="str">
        <f t="shared" si="12"/>
        <v/>
      </c>
      <c r="T120" t="str">
        <f t="shared" si="10"/>
        <v>程雯/许娜/韩廉/韩凤/马惠英/陈丽雪/白立</v>
      </c>
    </row>
    <row r="121" spans="1:20" ht="15" x14ac:dyDescent="0.25">
      <c r="A121" t="str">
        <f>B121&amp;COUNTIFS($B$2:B121,B121)</f>
        <v>人力资源部总经理3</v>
      </c>
      <c r="B121" s="8" t="str">
        <f t="shared" si="8"/>
        <v>人力资源部总经理</v>
      </c>
      <c r="C121" s="6" t="s">
        <v>125</v>
      </c>
      <c r="D121" s="6" t="s">
        <v>4</v>
      </c>
      <c r="E121" s="7" t="s">
        <v>141</v>
      </c>
      <c r="G121">
        <f t="shared" si="9"/>
        <v>4</v>
      </c>
      <c r="H121" s="6" t="s">
        <v>125</v>
      </c>
      <c r="I121" s="6" t="s">
        <v>4</v>
      </c>
      <c r="J121" t="str">
        <f t="shared" si="7"/>
        <v>施旺/</v>
      </c>
      <c r="K121" t="str">
        <f t="shared" si="12"/>
        <v>袁康/</v>
      </c>
      <c r="L121" t="str">
        <f t="shared" si="12"/>
        <v>韩婵/</v>
      </c>
      <c r="M121" t="str">
        <f t="shared" si="12"/>
        <v>巩明媚/</v>
      </c>
      <c r="N121" t="str">
        <f t="shared" si="12"/>
        <v/>
      </c>
      <c r="O121" t="str">
        <f t="shared" si="12"/>
        <v/>
      </c>
      <c r="P121" t="str">
        <f t="shared" si="12"/>
        <v/>
      </c>
      <c r="Q121" t="str">
        <f t="shared" si="12"/>
        <v/>
      </c>
      <c r="R121" t="str">
        <f t="shared" si="12"/>
        <v/>
      </c>
      <c r="S121" t="str">
        <f t="shared" si="12"/>
        <v/>
      </c>
      <c r="T121" t="str">
        <f t="shared" si="10"/>
        <v>施旺/袁康/韩婵/巩明媚</v>
      </c>
    </row>
    <row r="122" spans="1:20" ht="15" x14ac:dyDescent="0.25">
      <c r="A122" t="str">
        <f>B122&amp;COUNTIFS($B$2:B122,B122)</f>
        <v>人力资源部总经理4</v>
      </c>
      <c r="B122" s="8" t="str">
        <f t="shared" si="8"/>
        <v>人力资源部总经理</v>
      </c>
      <c r="C122" s="6" t="s">
        <v>125</v>
      </c>
      <c r="D122" s="6" t="s">
        <v>4</v>
      </c>
      <c r="E122" s="7" t="s">
        <v>142</v>
      </c>
      <c r="G122">
        <f t="shared" si="9"/>
        <v>4</v>
      </c>
      <c r="H122" s="6" t="s">
        <v>125</v>
      </c>
      <c r="I122" s="6" t="s">
        <v>4</v>
      </c>
      <c r="J122" t="str">
        <f t="shared" si="7"/>
        <v>施旺/</v>
      </c>
      <c r="K122" t="str">
        <f t="shared" si="12"/>
        <v>袁康/</v>
      </c>
      <c r="L122" t="str">
        <f t="shared" si="12"/>
        <v>韩婵/</v>
      </c>
      <c r="M122" t="str">
        <f t="shared" si="12"/>
        <v>巩明媚/</v>
      </c>
      <c r="N122" t="str">
        <f t="shared" si="12"/>
        <v/>
      </c>
      <c r="O122" t="str">
        <f t="shared" si="12"/>
        <v/>
      </c>
      <c r="P122" t="str">
        <f t="shared" si="12"/>
        <v/>
      </c>
      <c r="Q122" t="str">
        <f t="shared" si="12"/>
        <v/>
      </c>
      <c r="R122" t="str">
        <f t="shared" si="12"/>
        <v/>
      </c>
      <c r="S122" t="str">
        <f t="shared" si="12"/>
        <v/>
      </c>
      <c r="T122" t="str">
        <f t="shared" si="10"/>
        <v>施旺/袁康/韩婵/巩明媚</v>
      </c>
    </row>
    <row r="123" spans="1:20" ht="15" x14ac:dyDescent="0.25">
      <c r="A123" t="str">
        <f>B123&amp;COUNTIFS($B$2:B123,B123)</f>
        <v>人力资源部高级经理4</v>
      </c>
      <c r="B123" s="8" t="str">
        <f t="shared" si="8"/>
        <v>人力资源部高级经理</v>
      </c>
      <c r="C123" s="6" t="s">
        <v>125</v>
      </c>
      <c r="D123" s="6" t="s">
        <v>15</v>
      </c>
      <c r="E123" s="7" t="s">
        <v>143</v>
      </c>
      <c r="G123">
        <f t="shared" si="9"/>
        <v>7</v>
      </c>
      <c r="H123" s="6" t="s">
        <v>125</v>
      </c>
      <c r="I123" s="6" t="s">
        <v>15</v>
      </c>
      <c r="J123" t="str">
        <f t="shared" si="7"/>
        <v>程雯/</v>
      </c>
      <c r="K123" t="str">
        <f t="shared" si="12"/>
        <v>许娜/</v>
      </c>
      <c r="L123" t="str">
        <f t="shared" si="12"/>
        <v>韩廉/</v>
      </c>
      <c r="M123" t="str">
        <f t="shared" si="12"/>
        <v>韩凤/</v>
      </c>
      <c r="N123" t="str">
        <f t="shared" si="12"/>
        <v>马惠英/</v>
      </c>
      <c r="O123" t="str">
        <f t="shared" si="12"/>
        <v>陈丽雪/</v>
      </c>
      <c r="P123" t="str">
        <f t="shared" si="12"/>
        <v>白立/</v>
      </c>
      <c r="Q123" t="str">
        <f t="shared" si="12"/>
        <v/>
      </c>
      <c r="R123" t="str">
        <f t="shared" si="12"/>
        <v/>
      </c>
      <c r="S123" t="str">
        <f t="shared" si="12"/>
        <v/>
      </c>
      <c r="T123" t="str">
        <f t="shared" si="10"/>
        <v>程雯/许娜/韩廉/韩凤/马惠英/陈丽雪/白立</v>
      </c>
    </row>
    <row r="124" spans="1:20" ht="15" x14ac:dyDescent="0.25">
      <c r="A124" t="str">
        <f>B124&amp;COUNTIFS($B$2:B124,B124)</f>
        <v>人力资源部高级经理5</v>
      </c>
      <c r="B124" s="8" t="str">
        <f t="shared" si="8"/>
        <v>人力资源部高级经理</v>
      </c>
      <c r="C124" s="6" t="s">
        <v>125</v>
      </c>
      <c r="D124" s="6" t="s">
        <v>15</v>
      </c>
      <c r="E124" s="7" t="s">
        <v>144</v>
      </c>
      <c r="G124">
        <f t="shared" si="9"/>
        <v>7</v>
      </c>
      <c r="H124" s="6" t="s">
        <v>125</v>
      </c>
      <c r="I124" s="6" t="s">
        <v>15</v>
      </c>
      <c r="J124" t="str">
        <f t="shared" si="7"/>
        <v>程雯/</v>
      </c>
      <c r="K124" t="str">
        <f t="shared" si="12"/>
        <v>许娜/</v>
      </c>
      <c r="L124" t="str">
        <f t="shared" si="12"/>
        <v>韩廉/</v>
      </c>
      <c r="M124" t="str">
        <f t="shared" si="12"/>
        <v>韩凤/</v>
      </c>
      <c r="N124" t="str">
        <f t="shared" si="12"/>
        <v>马惠英/</v>
      </c>
      <c r="O124" t="str">
        <f t="shared" si="12"/>
        <v>陈丽雪/</v>
      </c>
      <c r="P124" t="str">
        <f t="shared" si="12"/>
        <v>白立/</v>
      </c>
      <c r="Q124" t="str">
        <f t="shared" si="12"/>
        <v/>
      </c>
      <c r="R124" t="str">
        <f t="shared" si="12"/>
        <v/>
      </c>
      <c r="S124" t="str">
        <f t="shared" si="12"/>
        <v/>
      </c>
      <c r="T124" t="str">
        <f t="shared" si="10"/>
        <v>程雯/许娜/韩廉/韩凤/马惠英/陈丽雪/白立</v>
      </c>
    </row>
    <row r="125" spans="1:20" ht="15" x14ac:dyDescent="0.25">
      <c r="A125" t="str">
        <f>B125&amp;COUNTIFS($B$2:B125,B125)</f>
        <v>人力资源部高级经理6</v>
      </c>
      <c r="B125" s="8" t="str">
        <f t="shared" si="8"/>
        <v>人力资源部高级经理</v>
      </c>
      <c r="C125" s="6" t="s">
        <v>125</v>
      </c>
      <c r="D125" s="6" t="s">
        <v>15</v>
      </c>
      <c r="E125" s="7" t="s">
        <v>145</v>
      </c>
      <c r="G125">
        <f t="shared" si="9"/>
        <v>7</v>
      </c>
      <c r="H125" s="6" t="s">
        <v>125</v>
      </c>
      <c r="I125" s="6" t="s">
        <v>15</v>
      </c>
      <c r="J125" t="str">
        <f t="shared" ref="J125:J152" si="13">IFERROR(INDEX($E:$E,MATCH($H125&amp;$I125&amp;J$1,$A:$A,0))&amp;"/","")</f>
        <v>程雯/</v>
      </c>
      <c r="K125" t="str">
        <f t="shared" si="12"/>
        <v>许娜/</v>
      </c>
      <c r="L125" t="str">
        <f t="shared" si="12"/>
        <v>韩廉/</v>
      </c>
      <c r="M125" t="str">
        <f t="shared" si="12"/>
        <v>韩凤/</v>
      </c>
      <c r="N125" t="str">
        <f t="shared" si="12"/>
        <v>马惠英/</v>
      </c>
      <c r="O125" t="str">
        <f t="shared" si="12"/>
        <v>陈丽雪/</v>
      </c>
      <c r="P125" t="str">
        <f t="shared" si="12"/>
        <v>白立/</v>
      </c>
      <c r="Q125" t="str">
        <f t="shared" si="12"/>
        <v/>
      </c>
      <c r="R125" t="str">
        <f t="shared" si="12"/>
        <v/>
      </c>
      <c r="S125" t="str">
        <f t="shared" si="12"/>
        <v/>
      </c>
      <c r="T125" t="str">
        <f t="shared" si="10"/>
        <v>程雯/许娜/韩廉/韩凤/马惠英/陈丽雪/白立</v>
      </c>
    </row>
    <row r="126" spans="1:20" ht="15" x14ac:dyDescent="0.25">
      <c r="A126" t="str">
        <f>B126&amp;COUNTIFS($B$2:B126,B126)</f>
        <v>人力资源部高级经理7</v>
      </c>
      <c r="B126" s="8" t="str">
        <f t="shared" si="8"/>
        <v>人力资源部高级经理</v>
      </c>
      <c r="C126" s="6" t="s">
        <v>125</v>
      </c>
      <c r="D126" s="6" t="s">
        <v>15</v>
      </c>
      <c r="E126" s="7" t="s">
        <v>146</v>
      </c>
      <c r="G126">
        <f t="shared" si="9"/>
        <v>7</v>
      </c>
      <c r="H126" s="6" t="s">
        <v>125</v>
      </c>
      <c r="I126" s="6" t="s">
        <v>15</v>
      </c>
      <c r="J126" t="str">
        <f t="shared" si="13"/>
        <v>程雯/</v>
      </c>
      <c r="K126" t="str">
        <f t="shared" si="12"/>
        <v>许娜/</v>
      </c>
      <c r="L126" t="str">
        <f t="shared" si="12"/>
        <v>韩廉/</v>
      </c>
      <c r="M126" t="str">
        <f t="shared" si="12"/>
        <v>韩凤/</v>
      </c>
      <c r="N126" t="str">
        <f t="shared" si="12"/>
        <v>马惠英/</v>
      </c>
      <c r="O126" t="str">
        <f t="shared" si="12"/>
        <v>陈丽雪/</v>
      </c>
      <c r="P126" t="str">
        <f t="shared" si="12"/>
        <v>白立/</v>
      </c>
      <c r="Q126" t="str">
        <f t="shared" si="12"/>
        <v/>
      </c>
      <c r="R126" t="str">
        <f t="shared" si="12"/>
        <v/>
      </c>
      <c r="S126" t="str">
        <f t="shared" si="12"/>
        <v/>
      </c>
      <c r="T126" t="str">
        <f t="shared" si="10"/>
        <v>程雯/许娜/韩廉/韩凤/马惠英/陈丽雪/白立</v>
      </c>
    </row>
    <row r="127" spans="1:20" ht="15" x14ac:dyDescent="0.25">
      <c r="A127" t="str">
        <f>B127&amp;COUNTIFS($B$2:B127,B127)</f>
        <v>产品部总经理1</v>
      </c>
      <c r="B127" s="8" t="str">
        <f t="shared" si="8"/>
        <v>产品部总经理</v>
      </c>
      <c r="C127" s="6" t="s">
        <v>147</v>
      </c>
      <c r="D127" s="6" t="s">
        <v>4</v>
      </c>
      <c r="E127" s="7" t="s">
        <v>148</v>
      </c>
      <c r="G127">
        <f t="shared" si="9"/>
        <v>3</v>
      </c>
      <c r="H127" s="6" t="s">
        <v>147</v>
      </c>
      <c r="I127" s="6" t="s">
        <v>4</v>
      </c>
      <c r="J127" t="str">
        <f t="shared" si="13"/>
        <v>程德/</v>
      </c>
      <c r="K127" t="str">
        <f t="shared" si="12"/>
        <v>康娇/</v>
      </c>
      <c r="L127" t="str">
        <f t="shared" si="12"/>
        <v>杨栋/</v>
      </c>
      <c r="M127" t="str">
        <f t="shared" si="12"/>
        <v/>
      </c>
      <c r="N127" t="str">
        <f t="shared" si="12"/>
        <v/>
      </c>
      <c r="O127" t="str">
        <f t="shared" si="12"/>
        <v/>
      </c>
      <c r="P127" t="str">
        <f t="shared" si="12"/>
        <v/>
      </c>
      <c r="Q127" t="str">
        <f t="shared" si="12"/>
        <v/>
      </c>
      <c r="R127" t="str">
        <f t="shared" si="12"/>
        <v/>
      </c>
      <c r="S127" t="str">
        <f t="shared" si="12"/>
        <v/>
      </c>
      <c r="T127" t="str">
        <f t="shared" si="10"/>
        <v>程德/康娇/杨栋</v>
      </c>
    </row>
    <row r="128" spans="1:20" ht="15" x14ac:dyDescent="0.25">
      <c r="A128" t="str">
        <f>B128&amp;COUNTIFS($B$2:B128,B128)</f>
        <v>产品部总监1</v>
      </c>
      <c r="B128" s="8" t="str">
        <f t="shared" si="8"/>
        <v>产品部总监</v>
      </c>
      <c r="C128" s="6" t="s">
        <v>147</v>
      </c>
      <c r="D128" s="6" t="s">
        <v>6</v>
      </c>
      <c r="E128" s="7" t="s">
        <v>149</v>
      </c>
      <c r="G128">
        <f t="shared" si="9"/>
        <v>2</v>
      </c>
      <c r="H128" s="6" t="s">
        <v>147</v>
      </c>
      <c r="I128" s="6" t="s">
        <v>6</v>
      </c>
      <c r="J128" t="str">
        <f t="shared" si="13"/>
        <v>邢宁/</v>
      </c>
      <c r="K128" t="str">
        <f t="shared" si="12"/>
        <v>龙锦/</v>
      </c>
      <c r="L128" t="str">
        <f t="shared" si="12"/>
        <v/>
      </c>
      <c r="M128" t="str">
        <f t="shared" si="12"/>
        <v/>
      </c>
      <c r="N128" t="str">
        <f t="shared" si="12"/>
        <v/>
      </c>
      <c r="O128" t="str">
        <f t="shared" si="12"/>
        <v/>
      </c>
      <c r="P128" t="str">
        <f t="shared" si="12"/>
        <v/>
      </c>
      <c r="Q128" t="str">
        <f t="shared" si="12"/>
        <v/>
      </c>
      <c r="R128" t="str">
        <f t="shared" si="12"/>
        <v/>
      </c>
      <c r="S128" t="str">
        <f t="shared" si="12"/>
        <v/>
      </c>
      <c r="T128" t="str">
        <f t="shared" si="10"/>
        <v>邢宁/龙锦</v>
      </c>
    </row>
    <row r="129" spans="1:20" ht="15" x14ac:dyDescent="0.25">
      <c r="A129" t="str">
        <f>B129&amp;COUNTIFS($B$2:B129,B129)</f>
        <v>产品部总裁1</v>
      </c>
      <c r="B129" s="8" t="str">
        <f t="shared" si="8"/>
        <v>产品部总裁</v>
      </c>
      <c r="C129" s="6" t="s">
        <v>147</v>
      </c>
      <c r="D129" s="6" t="s">
        <v>99</v>
      </c>
      <c r="E129" s="7" t="s">
        <v>150</v>
      </c>
      <c r="G129">
        <f t="shared" si="9"/>
        <v>1</v>
      </c>
      <c r="H129" s="6" t="s">
        <v>147</v>
      </c>
      <c r="I129" s="6" t="s">
        <v>99</v>
      </c>
      <c r="J129" t="str">
        <f t="shared" si="13"/>
        <v>万达侠/</v>
      </c>
      <c r="K129" t="str">
        <f t="shared" si="12"/>
        <v/>
      </c>
      <c r="L129" t="str">
        <f t="shared" si="12"/>
        <v/>
      </c>
      <c r="M129" t="str">
        <f t="shared" si="12"/>
        <v/>
      </c>
      <c r="N129" t="str">
        <f t="shared" si="12"/>
        <v/>
      </c>
      <c r="O129" t="str">
        <f t="shared" si="12"/>
        <v/>
      </c>
      <c r="P129" t="str">
        <f t="shared" si="12"/>
        <v/>
      </c>
      <c r="Q129" t="str">
        <f t="shared" si="12"/>
        <v/>
      </c>
      <c r="R129" t="str">
        <f t="shared" si="12"/>
        <v/>
      </c>
      <c r="S129" t="str">
        <f t="shared" si="12"/>
        <v/>
      </c>
      <c r="T129" t="str">
        <f t="shared" si="10"/>
        <v>万达侠</v>
      </c>
    </row>
    <row r="130" spans="1:20" ht="15" x14ac:dyDescent="0.25">
      <c r="A130" t="str">
        <f>B130&amp;COUNTIFS($B$2:B130,B130)</f>
        <v>产品部高级主管1</v>
      </c>
      <c r="B130" s="8" t="str">
        <f t="shared" si="8"/>
        <v>产品部高级主管</v>
      </c>
      <c r="C130" s="6" t="s">
        <v>147</v>
      </c>
      <c r="D130" s="6" t="s">
        <v>13</v>
      </c>
      <c r="E130" s="7" t="s">
        <v>151</v>
      </c>
      <c r="G130">
        <f t="shared" si="9"/>
        <v>2</v>
      </c>
      <c r="H130" s="6" t="s">
        <v>147</v>
      </c>
      <c r="I130" s="6" t="s">
        <v>13</v>
      </c>
      <c r="J130" t="str">
        <f t="shared" si="13"/>
        <v>郝绅/</v>
      </c>
      <c r="K130" t="str">
        <f t="shared" si="12"/>
        <v>邢柏/</v>
      </c>
      <c r="L130" t="str">
        <f t="shared" si="12"/>
        <v/>
      </c>
      <c r="M130" t="str">
        <f t="shared" si="12"/>
        <v/>
      </c>
      <c r="N130" t="str">
        <f t="shared" si="12"/>
        <v/>
      </c>
      <c r="O130" t="str">
        <f t="shared" si="12"/>
        <v/>
      </c>
      <c r="P130" t="str">
        <f t="shared" si="12"/>
        <v/>
      </c>
      <c r="Q130" t="str">
        <f t="shared" si="12"/>
        <v/>
      </c>
      <c r="R130" t="str">
        <f t="shared" si="12"/>
        <v/>
      </c>
      <c r="S130" t="str">
        <f t="shared" si="12"/>
        <v/>
      </c>
      <c r="T130" t="str">
        <f t="shared" si="10"/>
        <v>郝绅/邢柏</v>
      </c>
    </row>
    <row r="131" spans="1:20" ht="15" x14ac:dyDescent="0.25">
      <c r="A131" t="str">
        <f>B131&amp;COUNTIFS($B$2:B131,B131)</f>
        <v>产品部高级主管2</v>
      </c>
      <c r="B131" s="8" t="str">
        <f t="shared" ref="B131:B152" si="14">C131&amp;D131</f>
        <v>产品部高级主管</v>
      </c>
      <c r="C131" s="6" t="s">
        <v>147</v>
      </c>
      <c r="D131" s="6" t="s">
        <v>13</v>
      </c>
      <c r="E131" s="7" t="s">
        <v>152</v>
      </c>
      <c r="G131">
        <f t="shared" ref="G131:G152" si="15">COUNTIFS($B$2:$B$152,B131)</f>
        <v>2</v>
      </c>
      <c r="H131" s="6" t="s">
        <v>147</v>
      </c>
      <c r="I131" s="6" t="s">
        <v>13</v>
      </c>
      <c r="J131" t="str">
        <f t="shared" si="13"/>
        <v>郝绅/</v>
      </c>
      <c r="K131" t="str">
        <f t="shared" si="12"/>
        <v>邢柏/</v>
      </c>
      <c r="L131" t="str">
        <f t="shared" si="12"/>
        <v/>
      </c>
      <c r="M131" t="str">
        <f t="shared" si="12"/>
        <v/>
      </c>
      <c r="N131" t="str">
        <f t="shared" si="12"/>
        <v/>
      </c>
      <c r="O131" t="str">
        <f t="shared" si="12"/>
        <v/>
      </c>
      <c r="P131" t="str">
        <f t="shared" si="12"/>
        <v/>
      </c>
      <c r="Q131" t="str">
        <f t="shared" si="12"/>
        <v/>
      </c>
      <c r="R131" t="str">
        <f t="shared" si="12"/>
        <v/>
      </c>
      <c r="S131" t="str">
        <f t="shared" si="12"/>
        <v/>
      </c>
      <c r="T131" t="str">
        <f t="shared" ref="T131:T152" si="16">LEFT(_xlfn.CONCAT(J131:S131),LEN(_xlfn.CONCAT(J131:S131))-1)</f>
        <v>郝绅/邢柏</v>
      </c>
    </row>
    <row r="132" spans="1:20" ht="15" x14ac:dyDescent="0.25">
      <c r="A132" t="str">
        <f>B132&amp;COUNTIFS($B$2:B132,B132)</f>
        <v>产品部高级经理1</v>
      </c>
      <c r="B132" s="8" t="str">
        <f t="shared" si="14"/>
        <v>产品部高级经理</v>
      </c>
      <c r="C132" s="6" t="s">
        <v>147</v>
      </c>
      <c r="D132" s="6" t="s">
        <v>15</v>
      </c>
      <c r="E132" s="7" t="s">
        <v>153</v>
      </c>
      <c r="G132">
        <f t="shared" si="15"/>
        <v>3</v>
      </c>
      <c r="H132" s="6" t="s">
        <v>147</v>
      </c>
      <c r="I132" s="6" t="s">
        <v>15</v>
      </c>
      <c r="J132" t="str">
        <f t="shared" si="13"/>
        <v>殷昌/</v>
      </c>
      <c r="K132" t="str">
        <f t="shared" si="12"/>
        <v>邱梦/</v>
      </c>
      <c r="L132" t="str">
        <f t="shared" si="12"/>
        <v>严恒/</v>
      </c>
      <c r="M132" t="str">
        <f t="shared" si="12"/>
        <v/>
      </c>
      <c r="N132" t="str">
        <f t="shared" si="12"/>
        <v/>
      </c>
      <c r="O132" t="str">
        <f t="shared" si="12"/>
        <v/>
      </c>
      <c r="P132" t="str">
        <f t="shared" si="12"/>
        <v/>
      </c>
      <c r="Q132" t="str">
        <f t="shared" si="12"/>
        <v/>
      </c>
      <c r="R132" t="str">
        <f t="shared" si="12"/>
        <v/>
      </c>
      <c r="S132" t="str">
        <f t="shared" si="12"/>
        <v/>
      </c>
      <c r="T132" t="str">
        <f t="shared" si="16"/>
        <v>殷昌/邱梦/严恒</v>
      </c>
    </row>
    <row r="133" spans="1:20" ht="15" x14ac:dyDescent="0.25">
      <c r="A133" t="str">
        <f>B133&amp;COUNTIFS($B$2:B133,B133)</f>
        <v>产品部高级经理2</v>
      </c>
      <c r="B133" s="8" t="str">
        <f t="shared" si="14"/>
        <v>产品部高级经理</v>
      </c>
      <c r="C133" s="6" t="s">
        <v>147</v>
      </c>
      <c r="D133" s="6" t="s">
        <v>15</v>
      </c>
      <c r="E133" s="7" t="s">
        <v>154</v>
      </c>
      <c r="G133">
        <f t="shared" si="15"/>
        <v>3</v>
      </c>
      <c r="H133" s="6" t="s">
        <v>147</v>
      </c>
      <c r="I133" s="6" t="s">
        <v>15</v>
      </c>
      <c r="J133" t="str">
        <f t="shared" si="13"/>
        <v>殷昌/</v>
      </c>
      <c r="K133" t="str">
        <f t="shared" si="12"/>
        <v>邱梦/</v>
      </c>
      <c r="L133" t="str">
        <f t="shared" si="12"/>
        <v>严恒/</v>
      </c>
      <c r="M133" t="str">
        <f t="shared" si="12"/>
        <v/>
      </c>
      <c r="N133" t="str">
        <f t="shared" si="12"/>
        <v/>
      </c>
      <c r="O133" t="str">
        <f t="shared" si="12"/>
        <v/>
      </c>
      <c r="P133" t="str">
        <f t="shared" si="12"/>
        <v/>
      </c>
      <c r="Q133" t="str">
        <f t="shared" si="12"/>
        <v/>
      </c>
      <c r="R133" t="str">
        <f t="shared" si="12"/>
        <v/>
      </c>
      <c r="S133" t="str">
        <f t="shared" si="12"/>
        <v/>
      </c>
      <c r="T133" t="str">
        <f t="shared" si="16"/>
        <v>殷昌/邱梦/严恒</v>
      </c>
    </row>
    <row r="134" spans="1:20" ht="15" x14ac:dyDescent="0.25">
      <c r="A134" t="str">
        <f>B134&amp;COUNTIFS($B$2:B134,B134)</f>
        <v>产品部高级经理3</v>
      </c>
      <c r="B134" s="8" t="str">
        <f t="shared" si="14"/>
        <v>产品部高级经理</v>
      </c>
      <c r="C134" s="6" t="s">
        <v>147</v>
      </c>
      <c r="D134" s="6" t="s">
        <v>15</v>
      </c>
      <c r="E134" s="7" t="s">
        <v>155</v>
      </c>
      <c r="G134">
        <f t="shared" si="15"/>
        <v>3</v>
      </c>
      <c r="H134" s="6" t="s">
        <v>147</v>
      </c>
      <c r="I134" s="6" t="s">
        <v>15</v>
      </c>
      <c r="J134" t="str">
        <f t="shared" si="13"/>
        <v>殷昌/</v>
      </c>
      <c r="K134" t="str">
        <f t="shared" si="12"/>
        <v>邱梦/</v>
      </c>
      <c r="L134" t="str">
        <f t="shared" si="12"/>
        <v>严恒/</v>
      </c>
      <c r="M134" t="str">
        <f t="shared" si="12"/>
        <v/>
      </c>
      <c r="N134" t="str">
        <f t="shared" si="12"/>
        <v/>
      </c>
      <c r="O134" t="str">
        <f t="shared" si="12"/>
        <v/>
      </c>
      <c r="P134" t="str">
        <f t="shared" si="12"/>
        <v/>
      </c>
      <c r="Q134" t="str">
        <f t="shared" si="12"/>
        <v/>
      </c>
      <c r="R134" t="str">
        <f t="shared" si="12"/>
        <v/>
      </c>
      <c r="S134" t="str">
        <f t="shared" si="12"/>
        <v/>
      </c>
      <c r="T134" t="str">
        <f t="shared" si="16"/>
        <v>殷昌/邱梦/严恒</v>
      </c>
    </row>
    <row r="135" spans="1:20" ht="15" x14ac:dyDescent="0.25">
      <c r="A135" t="str">
        <f>B135&amp;COUNTIFS($B$2:B135,B135)</f>
        <v>产品部总经理2</v>
      </c>
      <c r="B135" s="8" t="str">
        <f t="shared" si="14"/>
        <v>产品部总经理</v>
      </c>
      <c r="C135" s="6" t="s">
        <v>147</v>
      </c>
      <c r="D135" s="6" t="s">
        <v>4</v>
      </c>
      <c r="E135" s="7" t="s">
        <v>156</v>
      </c>
      <c r="G135">
        <f t="shared" si="15"/>
        <v>3</v>
      </c>
      <c r="H135" s="6" t="s">
        <v>147</v>
      </c>
      <c r="I135" s="6" t="s">
        <v>4</v>
      </c>
      <c r="J135" t="str">
        <f t="shared" si="13"/>
        <v>程德/</v>
      </c>
      <c r="K135" t="str">
        <f t="shared" si="12"/>
        <v>康娇/</v>
      </c>
      <c r="L135" t="str">
        <f t="shared" si="12"/>
        <v>杨栋/</v>
      </c>
      <c r="M135" t="str">
        <f t="shared" si="12"/>
        <v/>
      </c>
      <c r="N135" t="str">
        <f t="shared" si="12"/>
        <v/>
      </c>
      <c r="O135" t="str">
        <f t="shared" si="12"/>
        <v/>
      </c>
      <c r="P135" t="str">
        <f t="shared" si="12"/>
        <v/>
      </c>
      <c r="Q135" t="str">
        <f t="shared" si="12"/>
        <v/>
      </c>
      <c r="R135" t="str">
        <f t="shared" si="12"/>
        <v/>
      </c>
      <c r="S135" t="str">
        <f t="shared" si="12"/>
        <v/>
      </c>
      <c r="T135" t="str">
        <f t="shared" si="16"/>
        <v>程德/康娇/杨栋</v>
      </c>
    </row>
    <row r="136" spans="1:20" ht="15" x14ac:dyDescent="0.25">
      <c r="A136" t="str">
        <f>B136&amp;COUNTIFS($B$2:B136,B136)</f>
        <v>产品部总经理3</v>
      </c>
      <c r="B136" s="8" t="str">
        <f t="shared" si="14"/>
        <v>产品部总经理</v>
      </c>
      <c r="C136" s="6" t="s">
        <v>147</v>
      </c>
      <c r="D136" s="6" t="s">
        <v>4</v>
      </c>
      <c r="E136" s="7" t="s">
        <v>157</v>
      </c>
      <c r="G136">
        <f t="shared" si="15"/>
        <v>3</v>
      </c>
      <c r="H136" s="6" t="s">
        <v>147</v>
      </c>
      <c r="I136" s="6" t="s">
        <v>4</v>
      </c>
      <c r="J136" t="str">
        <f t="shared" si="13"/>
        <v>程德/</v>
      </c>
      <c r="K136" t="str">
        <f t="shared" si="12"/>
        <v>康娇/</v>
      </c>
      <c r="L136" t="str">
        <f t="shared" si="12"/>
        <v>杨栋/</v>
      </c>
      <c r="M136" t="str">
        <f t="shared" si="12"/>
        <v/>
      </c>
      <c r="N136" t="str">
        <f t="shared" si="12"/>
        <v/>
      </c>
      <c r="O136" t="str">
        <f t="shared" si="12"/>
        <v/>
      </c>
      <c r="P136" t="str">
        <f t="shared" si="12"/>
        <v/>
      </c>
      <c r="Q136" t="str">
        <f t="shared" si="12"/>
        <v/>
      </c>
      <c r="R136" t="str">
        <f t="shared" si="12"/>
        <v/>
      </c>
      <c r="S136" t="str">
        <f t="shared" si="12"/>
        <v/>
      </c>
      <c r="T136" t="str">
        <f t="shared" si="16"/>
        <v>程德/康娇/杨栋</v>
      </c>
    </row>
    <row r="137" spans="1:20" ht="15" x14ac:dyDescent="0.25">
      <c r="A137" t="str">
        <f>B137&amp;COUNTIFS($B$2:B137,B137)</f>
        <v>产品部总监2</v>
      </c>
      <c r="B137" s="8" t="str">
        <f t="shared" si="14"/>
        <v>产品部总监</v>
      </c>
      <c r="C137" s="6" t="s">
        <v>147</v>
      </c>
      <c r="D137" s="6" t="s">
        <v>6</v>
      </c>
      <c r="E137" s="7" t="s">
        <v>158</v>
      </c>
      <c r="G137">
        <f t="shared" si="15"/>
        <v>2</v>
      </c>
      <c r="H137" s="6" t="s">
        <v>147</v>
      </c>
      <c r="I137" s="6" t="s">
        <v>6</v>
      </c>
      <c r="J137" t="str">
        <f t="shared" si="13"/>
        <v>邢宁/</v>
      </c>
      <c r="K137" t="str">
        <f t="shared" si="12"/>
        <v>龙锦/</v>
      </c>
      <c r="L137" t="str">
        <f t="shared" si="12"/>
        <v/>
      </c>
      <c r="M137" t="str">
        <f t="shared" si="12"/>
        <v/>
      </c>
      <c r="N137" t="str">
        <f t="shared" si="12"/>
        <v/>
      </c>
      <c r="O137" t="str">
        <f t="shared" si="12"/>
        <v/>
      </c>
      <c r="P137" t="str">
        <f t="shared" si="12"/>
        <v/>
      </c>
      <c r="Q137" t="str">
        <f t="shared" si="12"/>
        <v/>
      </c>
      <c r="R137" t="str">
        <f t="shared" si="12"/>
        <v/>
      </c>
      <c r="S137" t="str">
        <f t="shared" si="12"/>
        <v/>
      </c>
      <c r="T137" t="str">
        <f t="shared" si="16"/>
        <v>邢宁/龙锦</v>
      </c>
    </row>
    <row r="138" spans="1:20" ht="15" x14ac:dyDescent="0.25">
      <c r="A138" t="str">
        <f>B138&amp;COUNTIFS($B$2:B138,B138)</f>
        <v>财务部总经理1</v>
      </c>
      <c r="B138" s="8" t="str">
        <f t="shared" si="14"/>
        <v>财务部总经理</v>
      </c>
      <c r="C138" s="6" t="s">
        <v>159</v>
      </c>
      <c r="D138" s="6" t="s">
        <v>4</v>
      </c>
      <c r="E138" s="7" t="s">
        <v>160</v>
      </c>
      <c r="G138">
        <f t="shared" si="15"/>
        <v>2</v>
      </c>
      <c r="H138" s="6" t="s">
        <v>159</v>
      </c>
      <c r="I138" s="6" t="s">
        <v>4</v>
      </c>
      <c r="J138" t="str">
        <f t="shared" si="13"/>
        <v>黎雯/</v>
      </c>
      <c r="K138" t="str">
        <f t="shared" si="12"/>
        <v>许根基/</v>
      </c>
      <c r="L138" t="str">
        <f t="shared" si="12"/>
        <v/>
      </c>
      <c r="M138" t="str">
        <f t="shared" si="12"/>
        <v/>
      </c>
      <c r="N138" t="str">
        <f t="shared" si="12"/>
        <v/>
      </c>
      <c r="O138" t="str">
        <f t="shared" si="12"/>
        <v/>
      </c>
      <c r="P138" t="str">
        <f t="shared" si="12"/>
        <v/>
      </c>
      <c r="Q138" t="str">
        <f t="shared" si="12"/>
        <v/>
      </c>
      <c r="R138" t="str">
        <f t="shared" si="12"/>
        <v/>
      </c>
      <c r="S138" t="str">
        <f t="shared" si="12"/>
        <v/>
      </c>
      <c r="T138" t="str">
        <f t="shared" si="16"/>
        <v>黎雯/许根基</v>
      </c>
    </row>
    <row r="139" spans="1:20" ht="15" x14ac:dyDescent="0.25">
      <c r="A139" t="str">
        <f>B139&amp;COUNTIFS($B$2:B139,B139)</f>
        <v>财务部总监1</v>
      </c>
      <c r="B139" s="8" t="str">
        <f t="shared" si="14"/>
        <v>财务部总监</v>
      </c>
      <c r="C139" s="6" t="s">
        <v>159</v>
      </c>
      <c r="D139" s="6" t="s">
        <v>6</v>
      </c>
      <c r="E139" s="7" t="s">
        <v>161</v>
      </c>
      <c r="G139">
        <f t="shared" si="15"/>
        <v>5</v>
      </c>
      <c r="H139" s="6" t="s">
        <v>159</v>
      </c>
      <c r="I139" s="6" t="s">
        <v>6</v>
      </c>
      <c r="J139" t="str">
        <f t="shared" si="13"/>
        <v>谭君/</v>
      </c>
      <c r="K139" t="str">
        <f t="shared" si="12"/>
        <v>孟刚/</v>
      </c>
      <c r="L139" t="str">
        <f t="shared" si="12"/>
        <v>孙辉/</v>
      </c>
      <c r="M139" t="str">
        <f t="shared" si="12"/>
        <v>彭绅/</v>
      </c>
      <c r="N139" t="str">
        <f t="shared" si="12"/>
        <v>葛欢/</v>
      </c>
      <c r="O139" t="str">
        <f t="shared" si="12"/>
        <v/>
      </c>
      <c r="P139" t="str">
        <f t="shared" si="12"/>
        <v/>
      </c>
      <c r="Q139" t="str">
        <f t="shared" si="12"/>
        <v/>
      </c>
      <c r="R139" t="str">
        <f t="shared" si="12"/>
        <v/>
      </c>
      <c r="S139" t="str">
        <f t="shared" si="12"/>
        <v/>
      </c>
      <c r="T139" t="str">
        <f t="shared" si="16"/>
        <v>谭君/孟刚/孙辉/彭绅/葛欢</v>
      </c>
    </row>
    <row r="140" spans="1:20" ht="15" x14ac:dyDescent="0.25">
      <c r="A140" t="str">
        <f>B140&amp;COUNTIFS($B$2:B140,B140)</f>
        <v>财务部总监2</v>
      </c>
      <c r="B140" s="8" t="str">
        <f t="shared" si="14"/>
        <v>财务部总监</v>
      </c>
      <c r="C140" s="6" t="s">
        <v>159</v>
      </c>
      <c r="D140" s="6" t="s">
        <v>6</v>
      </c>
      <c r="E140" s="7" t="s">
        <v>162</v>
      </c>
      <c r="G140">
        <f t="shared" si="15"/>
        <v>5</v>
      </c>
      <c r="H140" s="6" t="s">
        <v>159</v>
      </c>
      <c r="I140" s="6" t="s">
        <v>6</v>
      </c>
      <c r="J140" t="str">
        <f t="shared" si="13"/>
        <v>谭君/</v>
      </c>
      <c r="K140" t="str">
        <f t="shared" si="12"/>
        <v>孟刚/</v>
      </c>
      <c r="L140" t="str">
        <f t="shared" si="12"/>
        <v>孙辉/</v>
      </c>
      <c r="M140" t="str">
        <f t="shared" si="12"/>
        <v>彭绅/</v>
      </c>
      <c r="N140" t="str">
        <f t="shared" si="12"/>
        <v>葛欢/</v>
      </c>
      <c r="O140" t="str">
        <f t="shared" si="12"/>
        <v/>
      </c>
      <c r="P140" t="str">
        <f t="shared" si="12"/>
        <v/>
      </c>
      <c r="Q140" t="str">
        <f t="shared" si="12"/>
        <v/>
      </c>
      <c r="R140" t="str">
        <f t="shared" si="12"/>
        <v/>
      </c>
      <c r="S140" t="str">
        <f t="shared" si="12"/>
        <v/>
      </c>
      <c r="T140" t="str">
        <f t="shared" si="16"/>
        <v>谭君/孟刚/孙辉/彭绅/葛欢</v>
      </c>
    </row>
    <row r="141" spans="1:20" ht="15" x14ac:dyDescent="0.25">
      <c r="A141" t="str">
        <f>B141&amp;COUNTIFS($B$2:B141,B141)</f>
        <v>财务部总监3</v>
      </c>
      <c r="B141" s="8" t="str">
        <f t="shared" si="14"/>
        <v>财务部总监</v>
      </c>
      <c r="C141" s="6" t="s">
        <v>159</v>
      </c>
      <c r="D141" s="6" t="s">
        <v>6</v>
      </c>
      <c r="E141" s="7" t="s">
        <v>163</v>
      </c>
      <c r="G141">
        <f t="shared" si="15"/>
        <v>5</v>
      </c>
      <c r="H141" s="6" t="s">
        <v>159</v>
      </c>
      <c r="I141" s="6" t="s">
        <v>6</v>
      </c>
      <c r="J141" t="str">
        <f t="shared" si="13"/>
        <v>谭君/</v>
      </c>
      <c r="K141" t="str">
        <f t="shared" si="12"/>
        <v>孟刚/</v>
      </c>
      <c r="L141" t="str">
        <f t="shared" si="12"/>
        <v>孙辉/</v>
      </c>
      <c r="M141" t="str">
        <f t="shared" si="12"/>
        <v>彭绅/</v>
      </c>
      <c r="N141" t="str">
        <f t="shared" si="12"/>
        <v>葛欢/</v>
      </c>
      <c r="O141" t="str">
        <f t="shared" si="12"/>
        <v/>
      </c>
      <c r="P141" t="str">
        <f t="shared" si="12"/>
        <v/>
      </c>
      <c r="Q141" t="str">
        <f t="shared" si="12"/>
        <v/>
      </c>
      <c r="R141" t="str">
        <f t="shared" si="12"/>
        <v/>
      </c>
      <c r="S141" t="str">
        <f t="shared" si="12"/>
        <v/>
      </c>
      <c r="T141" t="str">
        <f t="shared" si="16"/>
        <v>谭君/孟刚/孙辉/彭绅/葛欢</v>
      </c>
    </row>
    <row r="142" spans="1:20" ht="15" x14ac:dyDescent="0.25">
      <c r="A142" t="str">
        <f>B142&amp;COUNTIFS($B$2:B142,B142)</f>
        <v>财务部总监4</v>
      </c>
      <c r="B142" s="8" t="str">
        <f t="shared" si="14"/>
        <v>财务部总监</v>
      </c>
      <c r="C142" s="6" t="s">
        <v>159</v>
      </c>
      <c r="D142" s="6" t="s">
        <v>6</v>
      </c>
      <c r="E142" s="7" t="s">
        <v>164</v>
      </c>
      <c r="G142">
        <f t="shared" si="15"/>
        <v>5</v>
      </c>
      <c r="H142" s="6" t="s">
        <v>159</v>
      </c>
      <c r="I142" s="6" t="s">
        <v>6</v>
      </c>
      <c r="J142" t="str">
        <f t="shared" si="13"/>
        <v>谭君/</v>
      </c>
      <c r="K142" t="str">
        <f t="shared" si="12"/>
        <v>孟刚/</v>
      </c>
      <c r="L142" t="str">
        <f t="shared" si="12"/>
        <v>孙辉/</v>
      </c>
      <c r="M142" t="str">
        <f t="shared" si="12"/>
        <v>彭绅/</v>
      </c>
      <c r="N142" t="str">
        <f t="shared" si="12"/>
        <v>葛欢/</v>
      </c>
      <c r="O142" t="str">
        <f t="shared" si="12"/>
        <v/>
      </c>
      <c r="P142" t="str">
        <f t="shared" si="12"/>
        <v/>
      </c>
      <c r="Q142" t="str">
        <f t="shared" si="12"/>
        <v/>
      </c>
      <c r="R142" t="str">
        <f t="shared" si="12"/>
        <v/>
      </c>
      <c r="S142" t="str">
        <f t="shared" si="12"/>
        <v/>
      </c>
      <c r="T142" t="str">
        <f t="shared" si="16"/>
        <v>谭君/孟刚/孙辉/彭绅/葛欢</v>
      </c>
    </row>
    <row r="143" spans="1:20" ht="15" x14ac:dyDescent="0.25">
      <c r="A143" t="str">
        <f>B143&amp;COUNTIFS($B$2:B143,B143)</f>
        <v>财务部总监5</v>
      </c>
      <c r="B143" s="8" t="str">
        <f t="shared" si="14"/>
        <v>财务部总监</v>
      </c>
      <c r="C143" s="6" t="s">
        <v>159</v>
      </c>
      <c r="D143" s="6" t="s">
        <v>6</v>
      </c>
      <c r="E143" s="7" t="s">
        <v>165</v>
      </c>
      <c r="G143">
        <f t="shared" si="15"/>
        <v>5</v>
      </c>
      <c r="H143" s="6" t="s">
        <v>159</v>
      </c>
      <c r="I143" s="6" t="s">
        <v>6</v>
      </c>
      <c r="J143" t="str">
        <f t="shared" si="13"/>
        <v>谭君/</v>
      </c>
      <c r="K143" t="str">
        <f t="shared" si="12"/>
        <v>孟刚/</v>
      </c>
      <c r="L143" t="str">
        <f t="shared" si="12"/>
        <v>孙辉/</v>
      </c>
      <c r="M143" t="str">
        <f t="shared" si="12"/>
        <v>彭绅/</v>
      </c>
      <c r="N143" t="str">
        <f t="shared" si="12"/>
        <v>葛欢/</v>
      </c>
      <c r="O143" t="str">
        <f t="shared" si="12"/>
        <v/>
      </c>
      <c r="P143" t="str">
        <f t="shared" si="12"/>
        <v/>
      </c>
      <c r="Q143" t="str">
        <f t="shared" si="12"/>
        <v/>
      </c>
      <c r="R143" t="str">
        <f t="shared" si="12"/>
        <v/>
      </c>
      <c r="S143" t="str">
        <f t="shared" si="12"/>
        <v/>
      </c>
      <c r="T143" t="str">
        <f t="shared" si="16"/>
        <v>谭君/孟刚/孙辉/彭绅/葛欢</v>
      </c>
    </row>
    <row r="144" spans="1:20" ht="15" x14ac:dyDescent="0.25">
      <c r="A144" t="str">
        <f>B144&amp;COUNTIFS($B$2:B144,B144)</f>
        <v>财务部主管1</v>
      </c>
      <c r="B144" s="8" t="str">
        <f t="shared" si="14"/>
        <v>财务部主管</v>
      </c>
      <c r="C144" s="6" t="s">
        <v>159</v>
      </c>
      <c r="D144" s="6" t="s">
        <v>9</v>
      </c>
      <c r="E144" s="7" t="s">
        <v>166</v>
      </c>
      <c r="G144">
        <f t="shared" si="15"/>
        <v>2</v>
      </c>
      <c r="H144" s="6" t="s">
        <v>159</v>
      </c>
      <c r="I144" s="6" t="s">
        <v>9</v>
      </c>
      <c r="J144" t="str">
        <f t="shared" si="13"/>
        <v>孟虢/</v>
      </c>
      <c r="K144" t="str">
        <f t="shared" si="12"/>
        <v>钱涛/</v>
      </c>
      <c r="L144" t="str">
        <f t="shared" si="12"/>
        <v/>
      </c>
      <c r="M144" t="str">
        <f t="shared" si="12"/>
        <v/>
      </c>
      <c r="N144" t="str">
        <f t="shared" si="12"/>
        <v/>
      </c>
      <c r="O144" t="str">
        <f t="shared" si="12"/>
        <v/>
      </c>
      <c r="P144" t="str">
        <f t="shared" si="12"/>
        <v/>
      </c>
      <c r="Q144" t="str">
        <f t="shared" si="12"/>
        <v/>
      </c>
      <c r="R144" t="str">
        <f t="shared" si="12"/>
        <v/>
      </c>
      <c r="S144" t="str">
        <f t="shared" si="12"/>
        <v/>
      </c>
      <c r="T144" t="str">
        <f t="shared" si="16"/>
        <v>孟虢/钱涛</v>
      </c>
    </row>
    <row r="145" spans="1:20" ht="15" x14ac:dyDescent="0.25">
      <c r="A145" t="str">
        <f>B145&amp;COUNTIFS($B$2:B145,B145)</f>
        <v>财务部主管2</v>
      </c>
      <c r="B145" s="8" t="str">
        <f t="shared" si="14"/>
        <v>财务部主管</v>
      </c>
      <c r="C145" s="6" t="s">
        <v>159</v>
      </c>
      <c r="D145" s="6" t="s">
        <v>9</v>
      </c>
      <c r="E145" s="7" t="s">
        <v>167</v>
      </c>
      <c r="G145">
        <f t="shared" si="15"/>
        <v>2</v>
      </c>
      <c r="H145" s="6" t="s">
        <v>159</v>
      </c>
      <c r="I145" s="6" t="s">
        <v>9</v>
      </c>
      <c r="J145" t="str">
        <f t="shared" si="13"/>
        <v>孟虢/</v>
      </c>
      <c r="K145" t="str">
        <f t="shared" si="12"/>
        <v>钱涛/</v>
      </c>
      <c r="L145" t="str">
        <f t="shared" si="12"/>
        <v/>
      </c>
      <c r="M145" t="str">
        <f t="shared" si="12"/>
        <v/>
      </c>
      <c r="N145" t="str">
        <f t="shared" si="12"/>
        <v/>
      </c>
      <c r="O145" t="str">
        <f t="shared" ref="K145:S152" si="17">IFERROR(INDEX($E:$E,MATCH($H145&amp;$I145&amp;O$1,$A:$A,0))&amp;"/","")</f>
        <v/>
      </c>
      <c r="P145" t="str">
        <f t="shared" si="17"/>
        <v/>
      </c>
      <c r="Q145" t="str">
        <f t="shared" si="17"/>
        <v/>
      </c>
      <c r="R145" t="str">
        <f t="shared" si="17"/>
        <v/>
      </c>
      <c r="S145" t="str">
        <f t="shared" si="17"/>
        <v/>
      </c>
      <c r="T145" t="str">
        <f t="shared" si="16"/>
        <v>孟虢/钱涛</v>
      </c>
    </row>
    <row r="146" spans="1:20" ht="15" x14ac:dyDescent="0.25">
      <c r="A146" t="str">
        <f>B146&amp;COUNTIFS($B$2:B146,B146)</f>
        <v>财务部高级经理1</v>
      </c>
      <c r="B146" s="8" t="str">
        <f t="shared" si="14"/>
        <v>财务部高级经理</v>
      </c>
      <c r="C146" s="6" t="s">
        <v>159</v>
      </c>
      <c r="D146" s="6" t="s">
        <v>15</v>
      </c>
      <c r="E146" s="7" t="s">
        <v>168</v>
      </c>
      <c r="G146">
        <f t="shared" si="15"/>
        <v>6</v>
      </c>
      <c r="H146" s="6" t="s">
        <v>159</v>
      </c>
      <c r="I146" s="6" t="s">
        <v>15</v>
      </c>
      <c r="J146" t="str">
        <f t="shared" si="13"/>
        <v>肖崆/</v>
      </c>
      <c r="K146" t="str">
        <f t="shared" si="17"/>
        <v>黄磊/</v>
      </c>
      <c r="L146" t="str">
        <f t="shared" si="17"/>
        <v>徐莲/</v>
      </c>
      <c r="M146" t="str">
        <f t="shared" si="17"/>
        <v>黄盛/</v>
      </c>
      <c r="N146" t="str">
        <f t="shared" si="17"/>
        <v>涂丽/</v>
      </c>
      <c r="O146" t="str">
        <f t="shared" si="17"/>
        <v>邱丽/</v>
      </c>
      <c r="P146" t="str">
        <f t="shared" si="17"/>
        <v/>
      </c>
      <c r="Q146" t="str">
        <f t="shared" si="17"/>
        <v/>
      </c>
      <c r="R146" t="str">
        <f t="shared" si="17"/>
        <v/>
      </c>
      <c r="S146" t="str">
        <f t="shared" si="17"/>
        <v/>
      </c>
      <c r="T146" t="str">
        <f t="shared" si="16"/>
        <v>肖崆/黄磊/徐莲/黄盛/涂丽/邱丽</v>
      </c>
    </row>
    <row r="147" spans="1:20" ht="15" x14ac:dyDescent="0.25">
      <c r="A147" t="str">
        <f>B147&amp;COUNTIFS($B$2:B147,B147)</f>
        <v>财务部高级经理2</v>
      </c>
      <c r="B147" s="8" t="str">
        <f t="shared" si="14"/>
        <v>财务部高级经理</v>
      </c>
      <c r="C147" s="6" t="s">
        <v>159</v>
      </c>
      <c r="D147" s="6" t="s">
        <v>15</v>
      </c>
      <c r="E147" s="7" t="s">
        <v>169</v>
      </c>
      <c r="G147">
        <f t="shared" si="15"/>
        <v>6</v>
      </c>
      <c r="H147" s="6" t="s">
        <v>159</v>
      </c>
      <c r="I147" s="6" t="s">
        <v>15</v>
      </c>
      <c r="J147" t="str">
        <f t="shared" si="13"/>
        <v>肖崆/</v>
      </c>
      <c r="K147" t="str">
        <f t="shared" si="17"/>
        <v>黄磊/</v>
      </c>
      <c r="L147" t="str">
        <f t="shared" si="17"/>
        <v>徐莲/</v>
      </c>
      <c r="M147" t="str">
        <f t="shared" si="17"/>
        <v>黄盛/</v>
      </c>
      <c r="N147" t="str">
        <f t="shared" si="17"/>
        <v>涂丽/</v>
      </c>
      <c r="O147" t="str">
        <f t="shared" si="17"/>
        <v>邱丽/</v>
      </c>
      <c r="P147" t="str">
        <f t="shared" si="17"/>
        <v/>
      </c>
      <c r="Q147" t="str">
        <f t="shared" si="17"/>
        <v/>
      </c>
      <c r="R147" t="str">
        <f t="shared" si="17"/>
        <v/>
      </c>
      <c r="S147" t="str">
        <f t="shared" si="17"/>
        <v/>
      </c>
      <c r="T147" t="str">
        <f t="shared" si="16"/>
        <v>肖崆/黄磊/徐莲/黄盛/涂丽/邱丽</v>
      </c>
    </row>
    <row r="148" spans="1:20" ht="15" x14ac:dyDescent="0.25">
      <c r="A148" t="str">
        <f>B148&amp;COUNTIFS($B$2:B148,B148)</f>
        <v>财务部高级经理3</v>
      </c>
      <c r="B148" s="8" t="str">
        <f t="shared" si="14"/>
        <v>财务部高级经理</v>
      </c>
      <c r="C148" s="6" t="s">
        <v>159</v>
      </c>
      <c r="D148" s="6" t="s">
        <v>15</v>
      </c>
      <c r="E148" s="7" t="s">
        <v>170</v>
      </c>
      <c r="G148">
        <f t="shared" si="15"/>
        <v>6</v>
      </c>
      <c r="H148" s="6" t="s">
        <v>159</v>
      </c>
      <c r="I148" s="6" t="s">
        <v>15</v>
      </c>
      <c r="J148" t="str">
        <f t="shared" si="13"/>
        <v>肖崆/</v>
      </c>
      <c r="K148" t="str">
        <f t="shared" si="17"/>
        <v>黄磊/</v>
      </c>
      <c r="L148" t="str">
        <f t="shared" si="17"/>
        <v>徐莲/</v>
      </c>
      <c r="M148" t="str">
        <f t="shared" si="17"/>
        <v>黄盛/</v>
      </c>
      <c r="N148" t="str">
        <f t="shared" si="17"/>
        <v>涂丽/</v>
      </c>
      <c r="O148" t="str">
        <f t="shared" si="17"/>
        <v>邱丽/</v>
      </c>
      <c r="P148" t="str">
        <f t="shared" si="17"/>
        <v/>
      </c>
      <c r="Q148" t="str">
        <f t="shared" si="17"/>
        <v/>
      </c>
      <c r="R148" t="str">
        <f t="shared" si="17"/>
        <v/>
      </c>
      <c r="S148" t="str">
        <f t="shared" si="17"/>
        <v/>
      </c>
      <c r="T148" t="str">
        <f t="shared" si="16"/>
        <v>肖崆/黄磊/徐莲/黄盛/涂丽/邱丽</v>
      </c>
    </row>
    <row r="149" spans="1:20" ht="15" x14ac:dyDescent="0.25">
      <c r="A149" t="str">
        <f>B149&amp;COUNTIFS($B$2:B149,B149)</f>
        <v>财务部总经理2</v>
      </c>
      <c r="B149" s="8" t="str">
        <f t="shared" si="14"/>
        <v>财务部总经理</v>
      </c>
      <c r="C149" s="6" t="s">
        <v>159</v>
      </c>
      <c r="D149" s="6" t="s">
        <v>4</v>
      </c>
      <c r="E149" s="7" t="s">
        <v>171</v>
      </c>
      <c r="G149">
        <f t="shared" si="15"/>
        <v>2</v>
      </c>
      <c r="H149" s="6" t="s">
        <v>159</v>
      </c>
      <c r="I149" s="6" t="s">
        <v>4</v>
      </c>
      <c r="J149" t="str">
        <f t="shared" si="13"/>
        <v>黎雯/</v>
      </c>
      <c r="K149" t="str">
        <f t="shared" si="17"/>
        <v>许根基/</v>
      </c>
      <c r="L149" t="str">
        <f t="shared" si="17"/>
        <v/>
      </c>
      <c r="M149" t="str">
        <f t="shared" si="17"/>
        <v/>
      </c>
      <c r="N149" t="str">
        <f t="shared" si="17"/>
        <v/>
      </c>
      <c r="O149" t="str">
        <f t="shared" si="17"/>
        <v/>
      </c>
      <c r="P149" t="str">
        <f t="shared" si="17"/>
        <v/>
      </c>
      <c r="Q149" t="str">
        <f t="shared" si="17"/>
        <v/>
      </c>
      <c r="R149" t="str">
        <f t="shared" si="17"/>
        <v/>
      </c>
      <c r="S149" t="str">
        <f t="shared" si="17"/>
        <v/>
      </c>
      <c r="T149" t="str">
        <f t="shared" si="16"/>
        <v>黎雯/许根基</v>
      </c>
    </row>
    <row r="150" spans="1:20" ht="15" x14ac:dyDescent="0.25">
      <c r="A150" t="str">
        <f>B150&amp;COUNTIFS($B$2:B150,B150)</f>
        <v>财务部高级经理4</v>
      </c>
      <c r="B150" s="8" t="str">
        <f t="shared" si="14"/>
        <v>财务部高级经理</v>
      </c>
      <c r="C150" s="6" t="s">
        <v>159</v>
      </c>
      <c r="D150" s="6" t="s">
        <v>15</v>
      </c>
      <c r="E150" s="7" t="s">
        <v>172</v>
      </c>
      <c r="G150">
        <f t="shared" si="15"/>
        <v>6</v>
      </c>
      <c r="H150" s="6" t="s">
        <v>159</v>
      </c>
      <c r="I150" s="6" t="s">
        <v>15</v>
      </c>
      <c r="J150" t="str">
        <f t="shared" si="13"/>
        <v>肖崆/</v>
      </c>
      <c r="K150" t="str">
        <f t="shared" si="17"/>
        <v>黄磊/</v>
      </c>
      <c r="L150" t="str">
        <f t="shared" si="17"/>
        <v>徐莲/</v>
      </c>
      <c r="M150" t="str">
        <f t="shared" si="17"/>
        <v>黄盛/</v>
      </c>
      <c r="N150" t="str">
        <f t="shared" si="17"/>
        <v>涂丽/</v>
      </c>
      <c r="O150" t="str">
        <f t="shared" si="17"/>
        <v>邱丽/</v>
      </c>
      <c r="P150" t="str">
        <f t="shared" si="17"/>
        <v/>
      </c>
      <c r="Q150" t="str">
        <f t="shared" si="17"/>
        <v/>
      </c>
      <c r="R150" t="str">
        <f t="shared" si="17"/>
        <v/>
      </c>
      <c r="S150" t="str">
        <f t="shared" si="17"/>
        <v/>
      </c>
      <c r="T150" t="str">
        <f t="shared" si="16"/>
        <v>肖崆/黄磊/徐莲/黄盛/涂丽/邱丽</v>
      </c>
    </row>
    <row r="151" spans="1:20" ht="15" x14ac:dyDescent="0.25">
      <c r="A151" t="str">
        <f>B151&amp;COUNTIFS($B$2:B151,B151)</f>
        <v>财务部高级经理5</v>
      </c>
      <c r="B151" s="8" t="str">
        <f t="shared" si="14"/>
        <v>财务部高级经理</v>
      </c>
      <c r="C151" s="6" t="s">
        <v>159</v>
      </c>
      <c r="D151" s="6" t="s">
        <v>15</v>
      </c>
      <c r="E151" s="7" t="s">
        <v>173</v>
      </c>
      <c r="G151">
        <f t="shared" si="15"/>
        <v>6</v>
      </c>
      <c r="H151" s="6" t="s">
        <v>159</v>
      </c>
      <c r="I151" s="6" t="s">
        <v>15</v>
      </c>
      <c r="J151" t="str">
        <f t="shared" si="13"/>
        <v>肖崆/</v>
      </c>
      <c r="K151" t="str">
        <f t="shared" si="17"/>
        <v>黄磊/</v>
      </c>
      <c r="L151" t="str">
        <f t="shared" si="17"/>
        <v>徐莲/</v>
      </c>
      <c r="M151" t="str">
        <f t="shared" si="17"/>
        <v>黄盛/</v>
      </c>
      <c r="N151" t="str">
        <f t="shared" si="17"/>
        <v>涂丽/</v>
      </c>
      <c r="O151" t="str">
        <f t="shared" si="17"/>
        <v>邱丽/</v>
      </c>
      <c r="P151" t="str">
        <f t="shared" si="17"/>
        <v/>
      </c>
      <c r="Q151" t="str">
        <f t="shared" si="17"/>
        <v/>
      </c>
      <c r="R151" t="str">
        <f t="shared" si="17"/>
        <v/>
      </c>
      <c r="S151" t="str">
        <f t="shared" si="17"/>
        <v/>
      </c>
      <c r="T151" t="str">
        <f t="shared" si="16"/>
        <v>肖崆/黄磊/徐莲/黄盛/涂丽/邱丽</v>
      </c>
    </row>
    <row r="152" spans="1:20" ht="15" x14ac:dyDescent="0.25">
      <c r="A152" t="str">
        <f>B152&amp;COUNTIFS($B$2:B152,B152)</f>
        <v>财务部高级经理6</v>
      </c>
      <c r="B152" s="8" t="str">
        <f t="shared" si="14"/>
        <v>财务部高级经理</v>
      </c>
      <c r="C152" s="6" t="s">
        <v>159</v>
      </c>
      <c r="D152" s="6" t="s">
        <v>15</v>
      </c>
      <c r="E152" s="7" t="s">
        <v>174</v>
      </c>
      <c r="G152">
        <f t="shared" si="15"/>
        <v>6</v>
      </c>
      <c r="H152" s="6" t="s">
        <v>159</v>
      </c>
      <c r="I152" s="6" t="s">
        <v>15</v>
      </c>
      <c r="J152" t="str">
        <f t="shared" si="13"/>
        <v>肖崆/</v>
      </c>
      <c r="K152" t="str">
        <f t="shared" si="17"/>
        <v>黄磊/</v>
      </c>
      <c r="L152" t="str">
        <f t="shared" si="17"/>
        <v>徐莲/</v>
      </c>
      <c r="M152" t="str">
        <f t="shared" si="17"/>
        <v>黄盛/</v>
      </c>
      <c r="N152" t="str">
        <f t="shared" si="17"/>
        <v>涂丽/</v>
      </c>
      <c r="O152" t="str">
        <f t="shared" si="17"/>
        <v>邱丽/</v>
      </c>
      <c r="P152" t="str">
        <f t="shared" si="17"/>
        <v/>
      </c>
      <c r="Q152" t="str">
        <f t="shared" si="17"/>
        <v/>
      </c>
      <c r="R152" t="str">
        <f t="shared" si="17"/>
        <v/>
      </c>
      <c r="S152" t="str">
        <f t="shared" si="17"/>
        <v/>
      </c>
      <c r="T152" t="str">
        <f t="shared" si="16"/>
        <v>肖崆/黄磊/徐莲/黄盛/涂丽/邱丽</v>
      </c>
    </row>
  </sheetData>
  <autoFilter ref="C1:E152" xr:uid="{00000000-0009-0000-0000-000000000000}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2" sqref="B2"/>
    </sheetView>
  </sheetViews>
  <sheetFormatPr defaultColWidth="9" defaultRowHeight="14.4" x14ac:dyDescent="0.25"/>
  <cols>
    <col min="2" max="5" width="21.109375" customWidth="1"/>
  </cols>
  <sheetData>
    <row r="1" spans="1:10" ht="15" x14ac:dyDescent="0.25">
      <c r="B1" s="1" t="s">
        <v>3</v>
      </c>
      <c r="C1" s="1" t="s">
        <v>26</v>
      </c>
      <c r="D1" s="1" t="s">
        <v>41</v>
      </c>
      <c r="E1" s="1" t="s">
        <v>58</v>
      </c>
      <c r="F1" s="1" t="s">
        <v>86</v>
      </c>
      <c r="G1" s="1" t="s">
        <v>103</v>
      </c>
      <c r="H1" s="1" t="s">
        <v>125</v>
      </c>
      <c r="I1" s="1" t="s">
        <v>147</v>
      </c>
      <c r="J1" s="1" t="s">
        <v>159</v>
      </c>
    </row>
    <row r="2" spans="1:10" ht="37.5" customHeight="1" x14ac:dyDescent="0.25">
      <c r="A2" s="1" t="s">
        <v>4</v>
      </c>
      <c r="B2" s="2" t="str">
        <f>IFERROR(VLOOKUP(B$1&amp;$A2,'方式1，第一步'!$B:$T,19,0),"")</f>
        <v>俞明/涂博/吕关茵/常丽华/佘平/楚松/廖松</v>
      </c>
      <c r="C2" s="2" t="str">
        <f>IFERROR(VLOOKUP(C$1&amp;$A2,'方式1，第一步'!$B:$T,19,0),"")</f>
        <v>马丽娜/秦宁/傅晨</v>
      </c>
      <c r="D2" s="2" t="str">
        <f>IFERROR(VLOOKUP(D$1&amp;$A2,'方式1，第一步'!$B:$T,19,0),"")</f>
        <v>陈健/郭冬露/赖芳茵</v>
      </c>
      <c r="E2" s="2" t="str">
        <f>IFERROR(VLOOKUP(E$1&amp;$A2,'方式1，第一步'!$B:$T,19,0),"")</f>
        <v>林凤</v>
      </c>
      <c r="F2" s="2" t="str">
        <f>IFERROR(VLOOKUP(F$1&amp;$A2,'方式1，第一步'!$B:$T,19,0),"")</f>
        <v>彭伟/巩关茵/顾丹/许绅</v>
      </c>
      <c r="G2" s="2" t="str">
        <f>IFERROR(VLOOKUP(G$1&amp;$A2,'方式1，第一步'!$B:$T,19,0),"")</f>
        <v>牛德伟/丁妮/陶磊</v>
      </c>
      <c r="H2" s="2" t="str">
        <f>IFERROR(VLOOKUP(H$1&amp;$A2,'方式1，第一步'!$B:$T,19,0),"")</f>
        <v>施旺/袁康/韩婵/巩明媚</v>
      </c>
      <c r="I2" s="2" t="str">
        <f>IFERROR(VLOOKUP(I$1&amp;$A2,'方式1，第一步'!$B:$T,19,0),"")</f>
        <v>程德/康娇/杨栋</v>
      </c>
      <c r="J2" s="2" t="str">
        <f>IFERROR(VLOOKUP(J$1&amp;$A2,'方式1，第一步'!$B:$T,19,0),"")</f>
        <v>黎雯/许根基</v>
      </c>
    </row>
    <row r="3" spans="1:10" ht="57.6" x14ac:dyDescent="0.25">
      <c r="A3" s="1" t="s">
        <v>6</v>
      </c>
      <c r="B3" s="2" t="str">
        <f>IFERROR(VLOOKUP(B$1&amp;$A3,'方式1，第一步'!$B:$T,19,0),"")</f>
        <v>田妮/林康</v>
      </c>
      <c r="C3" s="2" t="str">
        <f>IFERROR(VLOOKUP(C$1&amp;$A3,'方式1，第一步'!$B:$T,19,0),"")</f>
        <v>邵杰</v>
      </c>
      <c r="D3" s="2" t="str">
        <f>IFERROR(VLOOKUP(D$1&amp;$A3,'方式1，第一步'!$B:$T,19,0),"")</f>
        <v>潘博/潘健</v>
      </c>
      <c r="E3" s="2" t="str">
        <f>IFERROR(VLOOKUP(E$1&amp;$A3,'方式1，第一步'!$B:$T,19,0),"")</f>
        <v>郭刚/邢毅/高凤</v>
      </c>
      <c r="F3" s="2" t="str">
        <f>IFERROR(VLOOKUP(F$1&amp;$A3,'方式1，第一步'!$B:$T,19,0),"")</f>
        <v>施黎明/白斯云/付涛</v>
      </c>
      <c r="G3" s="2" t="str">
        <f>IFERROR(VLOOKUP(G$1&amp;$A3,'方式1，第一步'!$B:$T,19,0),"")</f>
        <v>吴磊/赵升/赵芳/楚聪/施平/何虢</v>
      </c>
      <c r="H3" s="2" t="str">
        <f>IFERROR(VLOOKUP(H$1&amp;$A3,'方式1，第一步'!$B:$T,19,0),"")</f>
        <v>潘舟/钱宁/孔辉</v>
      </c>
      <c r="I3" s="2" t="str">
        <f>IFERROR(VLOOKUP(I$1&amp;$A3,'方式1，第一步'!$B:$T,19,0),"")</f>
        <v>邢宁/龙锦</v>
      </c>
      <c r="J3" s="2" t="str">
        <f>IFERROR(VLOOKUP(J$1&amp;$A3,'方式1，第一步'!$B:$T,19,0),"")</f>
        <v>谭君/孟刚/孙辉/彭绅/葛欢</v>
      </c>
    </row>
    <row r="4" spans="1:10" ht="28.8" x14ac:dyDescent="0.25">
      <c r="A4" s="1" t="s">
        <v>9</v>
      </c>
      <c r="B4" s="2" t="str">
        <f>IFERROR(VLOOKUP(B$1&amp;$A4,'方式1，第一步'!$B:$T,19,0),"")</f>
        <v>戴康</v>
      </c>
      <c r="C4" s="2" t="str">
        <f>IFERROR(VLOOKUP(C$1&amp;$A4,'方式1，第一步'!$B:$T,19,0),"")</f>
        <v/>
      </c>
      <c r="D4" s="2" t="str">
        <f>IFERROR(VLOOKUP(D$1&amp;$A4,'方式1，第一步'!$B:$T,19,0),"")</f>
        <v/>
      </c>
      <c r="E4" s="2" t="str">
        <f>IFERROR(VLOOKUP(E$1&amp;$A4,'方式1，第一步'!$B:$T,19,0),"")</f>
        <v/>
      </c>
      <c r="F4" s="2" t="str">
        <f>IFERROR(VLOOKUP(F$1&amp;$A4,'方式1，第一步'!$B:$T,19,0),"")</f>
        <v/>
      </c>
      <c r="G4" s="2" t="str">
        <f>IFERROR(VLOOKUP(G$1&amp;$A4,'方式1，第一步'!$B:$T,19,0),"")</f>
        <v>陈嫒</v>
      </c>
      <c r="H4" s="2" t="str">
        <f>IFERROR(VLOOKUP(H$1&amp;$A4,'方式1，第一步'!$B:$T,19,0),"")</f>
        <v/>
      </c>
      <c r="I4" s="2" t="str">
        <f>IFERROR(VLOOKUP(I$1&amp;$A4,'方式1，第一步'!$B:$T,19,0),"")</f>
        <v/>
      </c>
      <c r="J4" s="2" t="str">
        <f>IFERROR(VLOOKUP(J$1&amp;$A4,'方式1，第一步'!$B:$T,19,0),"")</f>
        <v>孟虢/钱涛</v>
      </c>
    </row>
    <row r="5" spans="1:10" ht="28.8" x14ac:dyDescent="0.25">
      <c r="A5" s="1" t="s">
        <v>11</v>
      </c>
      <c r="B5" s="2" t="str">
        <f>IFERROR(VLOOKUP(B$1&amp;$A5,'方式1，第一步'!$B:$T,19,0),"")</f>
        <v>韩莞颖</v>
      </c>
      <c r="C5" s="2" t="str">
        <f>IFERROR(VLOOKUP(C$1&amp;$A5,'方式1，第一步'!$B:$T,19,0),"")</f>
        <v/>
      </c>
      <c r="D5" s="2" t="str">
        <f>IFERROR(VLOOKUP(D$1&amp;$A5,'方式1，第一步'!$B:$T,19,0),"")</f>
        <v>柯丽/罗君</v>
      </c>
      <c r="E5" s="2" t="str">
        <f>IFERROR(VLOOKUP(E$1&amp;$A5,'方式1，第一步'!$B:$T,19,0),"")</f>
        <v>田黎明/段杰/郝立勤/贺绅/曾康</v>
      </c>
      <c r="F5" s="2" t="str">
        <f>IFERROR(VLOOKUP(F$1&amp;$A5,'方式1，第一步'!$B:$T,19,0),"")</f>
        <v>洪辉</v>
      </c>
      <c r="G5" s="2" t="str">
        <f>IFERROR(VLOOKUP(G$1&amp;$A5,'方式1，第一步'!$B:$T,19,0),"")</f>
        <v>邵黎明</v>
      </c>
      <c r="H5" s="2" t="str">
        <f>IFERROR(VLOOKUP(H$1&amp;$A5,'方式1，第一步'!$B:$T,19,0),"")</f>
        <v/>
      </c>
      <c r="I5" s="2" t="str">
        <f>IFERROR(VLOOKUP(I$1&amp;$A5,'方式1，第一步'!$B:$T,19,0),"")</f>
        <v/>
      </c>
      <c r="J5" s="2" t="str">
        <f>IFERROR(VLOOKUP(J$1&amp;$A5,'方式1，第一步'!$B:$T,19,0),"")</f>
        <v/>
      </c>
    </row>
    <row r="6" spans="1:10" ht="28.8" x14ac:dyDescent="0.25">
      <c r="A6" s="1" t="s">
        <v>13</v>
      </c>
      <c r="B6" s="2" t="str">
        <f>IFERROR(VLOOKUP(B$1&amp;$A6,'方式1，第一步'!$B:$T,19,0),"")</f>
        <v>冯娜</v>
      </c>
      <c r="C6" s="2" t="str">
        <f>IFERROR(VLOOKUP(C$1&amp;$A6,'方式1，第一步'!$B:$T,19,0),"")</f>
        <v/>
      </c>
      <c r="D6" s="2" t="str">
        <f>IFERROR(VLOOKUP(D$1&amp;$A6,'方式1，第一步'!$B:$T,19,0),"")</f>
        <v/>
      </c>
      <c r="E6" s="2" t="str">
        <f>IFERROR(VLOOKUP(E$1&amp;$A6,'方式1，第一步'!$B:$T,19,0),"")</f>
        <v>陈惠英/陶盛/宋忠</v>
      </c>
      <c r="F6" s="2" t="str">
        <f>IFERROR(VLOOKUP(F$1&amp;$A6,'方式1，第一步'!$B:$T,19,0),"")</f>
        <v/>
      </c>
      <c r="G6" s="2" t="str">
        <f>IFERROR(VLOOKUP(G$1&amp;$A6,'方式1，第一步'!$B:$T,19,0),"")</f>
        <v>贺婵</v>
      </c>
      <c r="H6" s="2" t="str">
        <f>IFERROR(VLOOKUP(H$1&amp;$A6,'方式1，第一步'!$B:$T,19,0),"")</f>
        <v>付荣/严盛</v>
      </c>
      <c r="I6" s="2" t="str">
        <f>IFERROR(VLOOKUP(I$1&amp;$A6,'方式1，第一步'!$B:$T,19,0),"")</f>
        <v>郝绅/邢柏</v>
      </c>
      <c r="J6" s="2" t="str">
        <f>IFERROR(VLOOKUP(J$1&amp;$A6,'方式1，第一步'!$B:$T,19,0),"")</f>
        <v/>
      </c>
    </row>
    <row r="7" spans="1:10" ht="100.8" x14ac:dyDescent="0.25">
      <c r="A7" s="1" t="s">
        <v>15</v>
      </c>
      <c r="B7" s="2" t="str">
        <f>IFERROR(VLOOKUP(B$1&amp;$A7,'方式1，第一步'!$B:$T,19,0),"")</f>
        <v>林磊/钟伟/徐岱/邵绅</v>
      </c>
      <c r="C7" s="2" t="str">
        <f>IFERROR(VLOOKUP(C$1&amp;$A7,'方式1，第一步'!$B:$T,19,0),"")</f>
        <v>邢谦/靳刚/马莲/韦松</v>
      </c>
      <c r="D7" s="2" t="str">
        <f>IFERROR(VLOOKUP(D$1&amp;$A7,'方式1，第一步'!$B:$T,19,0),"")</f>
        <v>赵盛/葛蔓楚/邱明/丁蔓楚/康丽/韦实/薛君/邹妮/许凤</v>
      </c>
      <c r="E7" s="2" t="str">
        <f>IFERROR(VLOOKUP(E$1&amp;$A7,'方式1，第一步'!$B:$T,19,0),"")</f>
        <v>田丽美/何娇/田立/俞毅/徐丽丽/罗琼/麦实/施梦/袁丽娜/胡凤</v>
      </c>
      <c r="F7" s="2" t="str">
        <f>IFERROR(VLOOKUP(F$1&amp;$A7,'方式1，第一步'!$B:$T,19,0),"")</f>
        <v>余毅/夏光/徐健/俞晒明/李谙</v>
      </c>
      <c r="G7" s="2" t="str">
        <f>IFERROR(VLOOKUP(G$1&amp;$A7,'方式1，第一步'!$B:$T,19,0),"")</f>
        <v>姚秋/邵鹏/邓达侠/邢立荣/薛立伟/彭欢/邓立/范宁/邓秋</v>
      </c>
      <c r="H7" s="2" t="str">
        <f>IFERROR(VLOOKUP(H$1&amp;$A7,'方式1，第一步'!$B:$T,19,0),"")</f>
        <v>程雯/许娜/韩廉/韩凤/马惠英/陈丽雪/白立</v>
      </c>
      <c r="I7" s="2" t="str">
        <f>IFERROR(VLOOKUP(I$1&amp;$A7,'方式1，第一步'!$B:$T,19,0),"")</f>
        <v>殷昌/邱梦/严恒</v>
      </c>
      <c r="J7" s="2" t="str">
        <f>IFERROR(VLOOKUP(J$1&amp;$A7,'方式1，第一步'!$B:$T,19,0),"")</f>
        <v>肖崆/黄磊/徐莲/黄盛/涂丽/邱丽</v>
      </c>
    </row>
    <row r="8" spans="1:10" ht="15" x14ac:dyDescent="0.25">
      <c r="A8" s="1" t="s">
        <v>27</v>
      </c>
      <c r="B8" s="2" t="str">
        <f>IFERROR(VLOOKUP(B$1&amp;$A8,'方式1，第一步'!$B:$T,19,0),"")</f>
        <v/>
      </c>
      <c r="C8" s="2" t="str">
        <f>IFERROR(VLOOKUP(C$1&amp;$A8,'方式1，第一步'!$B:$T,19,0),"")</f>
        <v>罗霖</v>
      </c>
      <c r="D8" s="2" t="str">
        <f>IFERROR(VLOOKUP(D$1&amp;$A8,'方式1，第一步'!$B:$T,19,0),"")</f>
        <v/>
      </c>
      <c r="E8" s="2" t="str">
        <f>IFERROR(VLOOKUP(E$1&amp;$A8,'方式1，第一步'!$B:$T,19,0),"")</f>
        <v/>
      </c>
      <c r="F8" s="2" t="str">
        <f>IFERROR(VLOOKUP(F$1&amp;$A8,'方式1，第一步'!$B:$T,19,0),"")</f>
        <v/>
      </c>
      <c r="G8" s="2" t="str">
        <f>IFERROR(VLOOKUP(G$1&amp;$A8,'方式1，第一步'!$B:$T,19,0),"")</f>
        <v/>
      </c>
      <c r="H8" s="2" t="str">
        <f>IFERROR(VLOOKUP(H$1&amp;$A8,'方式1，第一步'!$B:$T,19,0),"")</f>
        <v/>
      </c>
      <c r="I8" s="2" t="str">
        <f>IFERROR(VLOOKUP(I$1&amp;$A8,'方式1，第一步'!$B:$T,19,0),"")</f>
        <v/>
      </c>
      <c r="J8" s="2" t="str">
        <f>IFERROR(VLOOKUP(J$1&amp;$A8,'方式1，第一步'!$B:$T,19,0),"")</f>
        <v/>
      </c>
    </row>
    <row r="9" spans="1:10" ht="15" x14ac:dyDescent="0.25">
      <c r="A9" s="1" t="s">
        <v>30</v>
      </c>
      <c r="B9" s="2" t="str">
        <f>IFERROR(VLOOKUP(B$1&amp;$A9,'方式1，第一步'!$B:$T,19,0),"")</f>
        <v/>
      </c>
      <c r="C9" s="2" t="str">
        <f>IFERROR(VLOOKUP(C$1&amp;$A9,'方式1，第一步'!$B:$T,19,0),"")</f>
        <v>郭博</v>
      </c>
      <c r="D9" s="2" t="str">
        <f>IFERROR(VLOOKUP(D$1&amp;$A9,'方式1，第一步'!$B:$T,19,0),"")</f>
        <v/>
      </c>
      <c r="E9" s="2" t="str">
        <f>IFERROR(VLOOKUP(E$1&amp;$A9,'方式1，第一步'!$B:$T,19,0),"")</f>
        <v/>
      </c>
      <c r="F9" s="2" t="str">
        <f>IFERROR(VLOOKUP(F$1&amp;$A9,'方式1，第一步'!$B:$T,19,0),"")</f>
        <v/>
      </c>
      <c r="G9" s="2" t="str">
        <f>IFERROR(VLOOKUP(G$1&amp;$A9,'方式1，第一步'!$B:$T,19,0),"")</f>
        <v/>
      </c>
      <c r="H9" s="2" t="str">
        <f>IFERROR(VLOOKUP(H$1&amp;$A9,'方式1，第一步'!$B:$T,19,0),"")</f>
        <v/>
      </c>
      <c r="I9" s="2" t="str">
        <f>IFERROR(VLOOKUP(I$1&amp;$A9,'方式1，第一步'!$B:$T,19,0),"")</f>
        <v/>
      </c>
      <c r="J9" s="2" t="str">
        <f>IFERROR(VLOOKUP(J$1&amp;$A9,'方式1，第一步'!$B:$T,19,0),"")</f>
        <v/>
      </c>
    </row>
    <row r="10" spans="1:10" ht="15" x14ac:dyDescent="0.25">
      <c r="A10" s="1" t="s">
        <v>32</v>
      </c>
      <c r="B10" s="2" t="str">
        <f>IFERROR(VLOOKUP(B$1&amp;$A10,'方式1，第一步'!$B:$T,19,0),"")</f>
        <v/>
      </c>
      <c r="C10" s="2" t="str">
        <f>IFERROR(VLOOKUP(C$1&amp;$A10,'方式1，第一步'!$B:$T,19,0),"")</f>
        <v>毛庆缘</v>
      </c>
      <c r="D10" s="2" t="str">
        <f>IFERROR(VLOOKUP(D$1&amp;$A10,'方式1，第一步'!$B:$T,19,0),"")</f>
        <v/>
      </c>
      <c r="E10" s="2" t="str">
        <f>IFERROR(VLOOKUP(E$1&amp;$A10,'方式1，第一步'!$B:$T,19,0),"")</f>
        <v>薛庆缘</v>
      </c>
      <c r="F10" s="2" t="str">
        <f>IFERROR(VLOOKUP(F$1&amp;$A10,'方式1，第一步'!$B:$T,19,0),"")</f>
        <v/>
      </c>
      <c r="G10" s="2" t="str">
        <f>IFERROR(VLOOKUP(G$1&amp;$A10,'方式1，第一步'!$B:$T,19,0),"")</f>
        <v/>
      </c>
      <c r="H10" s="2" t="str">
        <f>IFERROR(VLOOKUP(H$1&amp;$A10,'方式1，第一步'!$B:$T,19,0),"")</f>
        <v/>
      </c>
      <c r="I10" s="2" t="str">
        <f>IFERROR(VLOOKUP(I$1&amp;$A10,'方式1，第一步'!$B:$T,19,0),"")</f>
        <v/>
      </c>
      <c r="J10" s="2" t="str">
        <f>IFERROR(VLOOKUP(J$1&amp;$A10,'方式1，第一步'!$B:$T,19,0),"")</f>
        <v/>
      </c>
    </row>
    <row r="11" spans="1:10" ht="43.2" x14ac:dyDescent="0.25">
      <c r="A11" s="1" t="s">
        <v>62</v>
      </c>
      <c r="B11" s="2" t="str">
        <f>IFERROR(VLOOKUP(B$1&amp;$A11,'方式1，第一步'!$B:$T,19,0),"")</f>
        <v/>
      </c>
      <c r="C11" s="2" t="str">
        <f>IFERROR(VLOOKUP(C$1&amp;$A11,'方式1，第一步'!$B:$T,19,0),"")</f>
        <v/>
      </c>
      <c r="D11" s="2" t="str">
        <f>IFERROR(VLOOKUP(D$1&amp;$A11,'方式1，第一步'!$B:$T,19,0),"")</f>
        <v/>
      </c>
      <c r="E11" s="2" t="str">
        <f>IFERROR(VLOOKUP(E$1&amp;$A11,'方式1，第一步'!$B:$T,19,0),"")</f>
        <v>李雯</v>
      </c>
      <c r="F11" s="2" t="str">
        <f>IFERROR(VLOOKUP(F$1&amp;$A11,'方式1，第一步'!$B:$T,19,0),"")</f>
        <v/>
      </c>
      <c r="G11" s="2" t="str">
        <f>IFERROR(VLOOKUP(G$1&amp;$A11,'方式1，第一步'!$B:$T,19,0),"")</f>
        <v/>
      </c>
      <c r="H11" s="2" t="str">
        <f>IFERROR(VLOOKUP(H$1&amp;$A11,'方式1，第一步'!$B:$T,19,0),"")</f>
        <v>曾锦/侯虹/范谙/涂德伟</v>
      </c>
      <c r="I11" s="2" t="str">
        <f>IFERROR(VLOOKUP(I$1&amp;$A11,'方式1，第一步'!$B:$T,19,0),"")</f>
        <v/>
      </c>
      <c r="J11" s="2" t="str">
        <f>IFERROR(VLOOKUP(J$1&amp;$A11,'方式1，第一步'!$B:$T,19,0),"")</f>
        <v/>
      </c>
    </row>
    <row r="12" spans="1:10" ht="15" x14ac:dyDescent="0.25">
      <c r="A12" s="1" t="s">
        <v>65</v>
      </c>
      <c r="B12" s="2" t="str">
        <f>IFERROR(VLOOKUP(B$1&amp;$A12,'方式1，第一步'!$B:$T,19,0),"")</f>
        <v/>
      </c>
      <c r="C12" s="2" t="str">
        <f>IFERROR(VLOOKUP(C$1&amp;$A12,'方式1，第一步'!$B:$T,19,0),"")</f>
        <v/>
      </c>
      <c r="D12" s="2" t="str">
        <f>IFERROR(VLOOKUP(D$1&amp;$A12,'方式1，第一步'!$B:$T,19,0),"")</f>
        <v/>
      </c>
      <c r="E12" s="2" t="str">
        <f>IFERROR(VLOOKUP(E$1&amp;$A12,'方式1，第一步'!$B:$T,19,0),"")</f>
        <v>康青</v>
      </c>
      <c r="F12" s="2" t="str">
        <f>IFERROR(VLOOKUP(F$1&amp;$A12,'方式1，第一步'!$B:$T,19,0),"")</f>
        <v>尹凤</v>
      </c>
      <c r="G12" s="2" t="str">
        <f>IFERROR(VLOOKUP(G$1&amp;$A12,'方式1，第一步'!$B:$T,19,0),"")</f>
        <v/>
      </c>
      <c r="H12" s="2" t="str">
        <f>IFERROR(VLOOKUP(H$1&amp;$A12,'方式1，第一步'!$B:$T,19,0),"")</f>
        <v/>
      </c>
      <c r="I12" s="2" t="str">
        <f>IFERROR(VLOOKUP(I$1&amp;$A12,'方式1，第一步'!$B:$T,19,0),"")</f>
        <v/>
      </c>
      <c r="J12" s="2" t="str">
        <f>IFERROR(VLOOKUP(J$1&amp;$A12,'方式1，第一步'!$B:$T,19,0),"")</f>
        <v/>
      </c>
    </row>
    <row r="13" spans="1:10" ht="15" x14ac:dyDescent="0.25">
      <c r="A13" s="1" t="s">
        <v>99</v>
      </c>
      <c r="B13" s="2" t="str">
        <f>IFERROR(VLOOKUP(B$1&amp;$A13,'方式1，第一步'!$B:$T,19,0),"")</f>
        <v/>
      </c>
      <c r="C13" s="2" t="str">
        <f>IFERROR(VLOOKUP(C$1&amp;$A13,'方式1，第一步'!$B:$T,19,0),"")</f>
        <v/>
      </c>
      <c r="D13" s="2" t="str">
        <f>IFERROR(VLOOKUP(D$1&amp;$A13,'方式1，第一步'!$B:$T,19,0),"")</f>
        <v/>
      </c>
      <c r="E13" s="2" t="str">
        <f>IFERROR(VLOOKUP(E$1&amp;$A13,'方式1，第一步'!$B:$T,19,0),"")</f>
        <v/>
      </c>
      <c r="F13" s="2" t="str">
        <f>IFERROR(VLOOKUP(F$1&amp;$A13,'方式1，第一步'!$B:$T,19,0),"")</f>
        <v>李彩</v>
      </c>
      <c r="G13" s="2" t="str">
        <f>IFERROR(VLOOKUP(G$1&amp;$A13,'方式1，第一步'!$B:$T,19,0),"")</f>
        <v/>
      </c>
      <c r="H13" s="2" t="str">
        <f>IFERROR(VLOOKUP(H$1&amp;$A13,'方式1，第一步'!$B:$T,19,0),"")</f>
        <v>佘莲</v>
      </c>
      <c r="I13" s="2" t="str">
        <f>IFERROR(VLOOKUP(I$1&amp;$A13,'方式1，第一步'!$B:$T,19,0),"")</f>
        <v>万达侠</v>
      </c>
      <c r="J13" s="2" t="str">
        <f>IFERROR(VLOOKUP(J$1&amp;$A13,'方式1，第一步'!$B:$T,19,0),"")</f>
        <v/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605-2CB7-4D6E-A8C4-3D95F58DE6AF}">
  <dimension ref="A1:E152"/>
  <sheetViews>
    <sheetView tabSelected="1" workbookViewId="0">
      <selection activeCell="E2" sqref="E2"/>
    </sheetView>
  </sheetViews>
  <sheetFormatPr defaultRowHeight="14.4" x14ac:dyDescent="0.25"/>
  <cols>
    <col min="1" max="1" width="16.77734375" customWidth="1"/>
    <col min="2" max="3" width="9.6640625" customWidth="1"/>
    <col min="4" max="4" width="7.21875" bestFit="1" customWidth="1"/>
    <col min="5" max="5" width="40.6640625" customWidth="1"/>
  </cols>
  <sheetData>
    <row r="1" spans="1:5" ht="15" x14ac:dyDescent="0.35">
      <c r="B1" s="5" t="s">
        <v>0</v>
      </c>
      <c r="C1" s="5" t="s">
        <v>1</v>
      </c>
      <c r="D1" s="5" t="s">
        <v>2</v>
      </c>
    </row>
    <row r="2" spans="1:5" ht="15" x14ac:dyDescent="0.25">
      <c r="A2" s="8" t="str">
        <f>B2&amp;C2</f>
        <v>总经总裁办总经理</v>
      </c>
      <c r="B2" s="6" t="s">
        <v>3</v>
      </c>
      <c r="C2" s="6" t="s">
        <v>4</v>
      </c>
      <c r="D2" s="7" t="s">
        <v>5</v>
      </c>
      <c r="E2" t="str">
        <f>D2&amp;IFERROR("/"&amp;VLOOKUP(A2,A3:E152,5,0),"")</f>
        <v>俞明/涂博/吕关茵/常丽华/佘平/楚松/廖松</v>
      </c>
    </row>
    <row r="3" spans="1:5" ht="15" x14ac:dyDescent="0.25">
      <c r="A3" s="8" t="str">
        <f t="shared" ref="A3:A66" si="0">B3&amp;C3</f>
        <v>总经总裁办总监</v>
      </c>
      <c r="B3" s="6" t="s">
        <v>3</v>
      </c>
      <c r="C3" s="6" t="s">
        <v>6</v>
      </c>
      <c r="D3" s="7" t="s">
        <v>7</v>
      </c>
      <c r="E3" t="str">
        <f t="shared" ref="E3:E66" si="1">D3&amp;IFERROR("/"&amp;VLOOKUP(A3,A4:E153,5,0),"")</f>
        <v>田妮/林康</v>
      </c>
    </row>
    <row r="4" spans="1:5" ht="15" x14ac:dyDescent="0.25">
      <c r="A4" s="8" t="str">
        <f t="shared" si="0"/>
        <v>总经总裁办总监</v>
      </c>
      <c r="B4" s="6" t="s">
        <v>3</v>
      </c>
      <c r="C4" s="6" t="s">
        <v>6</v>
      </c>
      <c r="D4" s="7" t="s">
        <v>8</v>
      </c>
      <c r="E4" t="str">
        <f t="shared" si="1"/>
        <v>林康</v>
      </c>
    </row>
    <row r="5" spans="1:5" ht="15" x14ac:dyDescent="0.25">
      <c r="A5" s="8" t="str">
        <f t="shared" si="0"/>
        <v>总经总裁办主管</v>
      </c>
      <c r="B5" s="6" t="s">
        <v>3</v>
      </c>
      <c r="C5" s="6" t="s">
        <v>9</v>
      </c>
      <c r="D5" s="7" t="s">
        <v>10</v>
      </c>
      <c r="E5" t="str">
        <f t="shared" si="1"/>
        <v>戴康</v>
      </c>
    </row>
    <row r="6" spans="1:5" ht="15" x14ac:dyDescent="0.25">
      <c r="A6" s="8" t="str">
        <f t="shared" si="0"/>
        <v>总经总裁办经理</v>
      </c>
      <c r="B6" s="6" t="s">
        <v>3</v>
      </c>
      <c r="C6" s="6" t="s">
        <v>11</v>
      </c>
      <c r="D6" s="7" t="s">
        <v>12</v>
      </c>
      <c r="E6" t="str">
        <f t="shared" si="1"/>
        <v>韩莞颖</v>
      </c>
    </row>
    <row r="7" spans="1:5" ht="15" x14ac:dyDescent="0.25">
      <c r="A7" s="8" t="str">
        <f t="shared" si="0"/>
        <v>总经总裁办高级主管</v>
      </c>
      <c r="B7" s="6" t="s">
        <v>3</v>
      </c>
      <c r="C7" s="6" t="s">
        <v>13</v>
      </c>
      <c r="D7" s="7" t="s">
        <v>14</v>
      </c>
      <c r="E7" t="str">
        <f t="shared" si="1"/>
        <v>冯娜</v>
      </c>
    </row>
    <row r="8" spans="1:5" ht="15" x14ac:dyDescent="0.25">
      <c r="A8" s="8" t="str">
        <f t="shared" si="0"/>
        <v>总经总裁办高级经理</v>
      </c>
      <c r="B8" s="6" t="s">
        <v>3</v>
      </c>
      <c r="C8" s="6" t="s">
        <v>15</v>
      </c>
      <c r="D8" s="7" t="s">
        <v>16</v>
      </c>
      <c r="E8" t="str">
        <f t="shared" si="1"/>
        <v>林磊/钟伟/徐岱/邵绅</v>
      </c>
    </row>
    <row r="9" spans="1:5" ht="15" x14ac:dyDescent="0.25">
      <c r="A9" s="8" t="str">
        <f t="shared" si="0"/>
        <v>总经总裁办高级经理</v>
      </c>
      <c r="B9" s="6" t="s">
        <v>3</v>
      </c>
      <c r="C9" s="6" t="s">
        <v>15</v>
      </c>
      <c r="D9" s="7" t="s">
        <v>17</v>
      </c>
      <c r="E9" t="str">
        <f t="shared" si="1"/>
        <v>钟伟/徐岱/邵绅</v>
      </c>
    </row>
    <row r="10" spans="1:5" ht="15" x14ac:dyDescent="0.25">
      <c r="A10" s="8" t="str">
        <f t="shared" si="0"/>
        <v>总经总裁办高级经理</v>
      </c>
      <c r="B10" s="6" t="s">
        <v>3</v>
      </c>
      <c r="C10" s="6" t="s">
        <v>15</v>
      </c>
      <c r="D10" s="7" t="s">
        <v>18</v>
      </c>
      <c r="E10" t="str">
        <f t="shared" si="1"/>
        <v>徐岱/邵绅</v>
      </c>
    </row>
    <row r="11" spans="1:5" ht="15" x14ac:dyDescent="0.25">
      <c r="A11" s="8" t="str">
        <f t="shared" si="0"/>
        <v>总经总裁办总经理</v>
      </c>
      <c r="B11" s="6" t="s">
        <v>3</v>
      </c>
      <c r="C11" s="6" t="s">
        <v>4</v>
      </c>
      <c r="D11" s="7" t="s">
        <v>19</v>
      </c>
      <c r="E11" t="str">
        <f t="shared" si="1"/>
        <v>涂博/吕关茵/常丽华/佘平/楚松/廖松</v>
      </c>
    </row>
    <row r="12" spans="1:5" ht="15" x14ac:dyDescent="0.25">
      <c r="A12" s="8" t="str">
        <f t="shared" si="0"/>
        <v>总经总裁办总经理</v>
      </c>
      <c r="B12" s="6" t="s">
        <v>3</v>
      </c>
      <c r="C12" s="6" t="s">
        <v>4</v>
      </c>
      <c r="D12" s="7" t="s">
        <v>20</v>
      </c>
      <c r="E12" t="str">
        <f t="shared" si="1"/>
        <v>吕关茵/常丽华/佘平/楚松/廖松</v>
      </c>
    </row>
    <row r="13" spans="1:5" ht="15" x14ac:dyDescent="0.25">
      <c r="A13" s="8" t="str">
        <f t="shared" si="0"/>
        <v>总经总裁办总经理</v>
      </c>
      <c r="B13" s="6" t="s">
        <v>3</v>
      </c>
      <c r="C13" s="6" t="s">
        <v>4</v>
      </c>
      <c r="D13" s="7" t="s">
        <v>21</v>
      </c>
      <c r="E13" t="str">
        <f t="shared" si="1"/>
        <v>常丽华/佘平/楚松/廖松</v>
      </c>
    </row>
    <row r="14" spans="1:5" ht="15" x14ac:dyDescent="0.25">
      <c r="A14" s="8" t="str">
        <f t="shared" si="0"/>
        <v>总经总裁办总经理</v>
      </c>
      <c r="B14" s="6" t="s">
        <v>3</v>
      </c>
      <c r="C14" s="6" t="s">
        <v>4</v>
      </c>
      <c r="D14" s="7" t="s">
        <v>22</v>
      </c>
      <c r="E14" t="str">
        <f t="shared" si="1"/>
        <v>佘平/楚松/廖松</v>
      </c>
    </row>
    <row r="15" spans="1:5" ht="15" x14ac:dyDescent="0.25">
      <c r="A15" s="8" t="str">
        <f t="shared" si="0"/>
        <v>总经总裁办总经理</v>
      </c>
      <c r="B15" s="6" t="s">
        <v>3</v>
      </c>
      <c r="C15" s="6" t="s">
        <v>4</v>
      </c>
      <c r="D15" s="7" t="s">
        <v>23</v>
      </c>
      <c r="E15" t="str">
        <f t="shared" si="1"/>
        <v>楚松/廖松</v>
      </c>
    </row>
    <row r="16" spans="1:5" ht="15" x14ac:dyDescent="0.25">
      <c r="A16" s="8" t="str">
        <f t="shared" si="0"/>
        <v>总经总裁办总经理</v>
      </c>
      <c r="B16" s="6" t="s">
        <v>3</v>
      </c>
      <c r="C16" s="6" t="s">
        <v>4</v>
      </c>
      <c r="D16" s="7" t="s">
        <v>24</v>
      </c>
      <c r="E16" t="str">
        <f t="shared" si="1"/>
        <v>廖松</v>
      </c>
    </row>
    <row r="17" spans="1:5" ht="15" x14ac:dyDescent="0.25">
      <c r="A17" s="8" t="str">
        <f t="shared" si="0"/>
        <v>总经总裁办高级经理</v>
      </c>
      <c r="B17" s="6" t="s">
        <v>3</v>
      </c>
      <c r="C17" s="6" t="s">
        <v>15</v>
      </c>
      <c r="D17" s="7" t="s">
        <v>25</v>
      </c>
      <c r="E17" t="str">
        <f t="shared" si="1"/>
        <v>邵绅</v>
      </c>
    </row>
    <row r="18" spans="1:5" ht="15" x14ac:dyDescent="0.25">
      <c r="A18" s="8" t="str">
        <f t="shared" si="0"/>
        <v>销售部总经理秘书</v>
      </c>
      <c r="B18" s="6" t="s">
        <v>26</v>
      </c>
      <c r="C18" s="6" t="s">
        <v>27</v>
      </c>
      <c r="D18" s="7" t="s">
        <v>28</v>
      </c>
      <c r="E18" t="str">
        <f t="shared" si="1"/>
        <v>罗霖</v>
      </c>
    </row>
    <row r="19" spans="1:5" ht="15" x14ac:dyDescent="0.25">
      <c r="A19" s="8" t="str">
        <f t="shared" si="0"/>
        <v>销售部总监</v>
      </c>
      <c r="B19" s="6" t="s">
        <v>26</v>
      </c>
      <c r="C19" s="6" t="s">
        <v>6</v>
      </c>
      <c r="D19" s="7" t="s">
        <v>29</v>
      </c>
      <c r="E19" t="str">
        <f t="shared" si="1"/>
        <v>邵杰</v>
      </c>
    </row>
    <row r="20" spans="1:5" ht="15" x14ac:dyDescent="0.25">
      <c r="A20" s="8" t="str">
        <f t="shared" si="0"/>
        <v>销售部总裁秘书</v>
      </c>
      <c r="B20" s="6" t="s">
        <v>26</v>
      </c>
      <c r="C20" s="6" t="s">
        <v>30</v>
      </c>
      <c r="D20" s="7" t="s">
        <v>31</v>
      </c>
      <c r="E20" t="str">
        <f t="shared" si="1"/>
        <v>郭博</v>
      </c>
    </row>
    <row r="21" spans="1:5" ht="15" x14ac:dyDescent="0.25">
      <c r="A21" s="8" t="str">
        <f t="shared" si="0"/>
        <v>销售部文员</v>
      </c>
      <c r="B21" s="6" t="s">
        <v>26</v>
      </c>
      <c r="C21" s="6" t="s">
        <v>32</v>
      </c>
      <c r="D21" s="7" t="s">
        <v>33</v>
      </c>
      <c r="E21" t="str">
        <f t="shared" si="1"/>
        <v>毛庆缘</v>
      </c>
    </row>
    <row r="22" spans="1:5" ht="15" x14ac:dyDescent="0.25">
      <c r="A22" s="8" t="str">
        <f t="shared" si="0"/>
        <v>销售部高级经理</v>
      </c>
      <c r="B22" s="6" t="s">
        <v>26</v>
      </c>
      <c r="C22" s="6" t="s">
        <v>15</v>
      </c>
      <c r="D22" s="7" t="s">
        <v>34</v>
      </c>
      <c r="E22" t="str">
        <f t="shared" si="1"/>
        <v>邢谦/靳刚/马莲/韦松</v>
      </c>
    </row>
    <row r="23" spans="1:5" ht="15" x14ac:dyDescent="0.25">
      <c r="A23" s="8" t="str">
        <f t="shared" si="0"/>
        <v>销售部高级经理</v>
      </c>
      <c r="B23" s="6" t="s">
        <v>26</v>
      </c>
      <c r="C23" s="6" t="s">
        <v>15</v>
      </c>
      <c r="D23" s="7" t="s">
        <v>35</v>
      </c>
      <c r="E23" t="str">
        <f t="shared" si="1"/>
        <v>靳刚/马莲/韦松</v>
      </c>
    </row>
    <row r="24" spans="1:5" ht="15" x14ac:dyDescent="0.25">
      <c r="A24" s="8" t="str">
        <f t="shared" si="0"/>
        <v>销售部总经理</v>
      </c>
      <c r="B24" s="6" t="s">
        <v>26</v>
      </c>
      <c r="C24" s="6" t="s">
        <v>4</v>
      </c>
      <c r="D24" s="7" t="s">
        <v>36</v>
      </c>
      <c r="E24" t="str">
        <f t="shared" si="1"/>
        <v>马丽娜/秦宁/傅晨</v>
      </c>
    </row>
    <row r="25" spans="1:5" ht="15" x14ac:dyDescent="0.25">
      <c r="A25" s="8" t="str">
        <f t="shared" si="0"/>
        <v>销售部总经理</v>
      </c>
      <c r="B25" s="6" t="s">
        <v>26</v>
      </c>
      <c r="C25" s="6" t="s">
        <v>4</v>
      </c>
      <c r="D25" s="7" t="s">
        <v>37</v>
      </c>
      <c r="E25" t="str">
        <f t="shared" si="1"/>
        <v>秦宁/傅晨</v>
      </c>
    </row>
    <row r="26" spans="1:5" ht="15" x14ac:dyDescent="0.25">
      <c r="A26" s="8" t="str">
        <f t="shared" si="0"/>
        <v>销售部总经理</v>
      </c>
      <c r="B26" s="6" t="s">
        <v>26</v>
      </c>
      <c r="C26" s="6" t="s">
        <v>4</v>
      </c>
      <c r="D26" s="7" t="s">
        <v>38</v>
      </c>
      <c r="E26" t="str">
        <f t="shared" si="1"/>
        <v>傅晨</v>
      </c>
    </row>
    <row r="27" spans="1:5" ht="15" x14ac:dyDescent="0.25">
      <c r="A27" s="8" t="str">
        <f t="shared" si="0"/>
        <v>销售部高级经理</v>
      </c>
      <c r="B27" s="6" t="s">
        <v>26</v>
      </c>
      <c r="C27" s="6" t="s">
        <v>15</v>
      </c>
      <c r="D27" s="7" t="s">
        <v>39</v>
      </c>
      <c r="E27" t="str">
        <f t="shared" si="1"/>
        <v>马莲/韦松</v>
      </c>
    </row>
    <row r="28" spans="1:5" ht="15" x14ac:dyDescent="0.25">
      <c r="A28" s="8" t="str">
        <f t="shared" si="0"/>
        <v>销售部高级经理</v>
      </c>
      <c r="B28" s="6" t="s">
        <v>26</v>
      </c>
      <c r="C28" s="6" t="s">
        <v>15</v>
      </c>
      <c r="D28" s="7" t="s">
        <v>40</v>
      </c>
      <c r="E28" t="str">
        <f t="shared" si="1"/>
        <v>韦松</v>
      </c>
    </row>
    <row r="29" spans="1:5" ht="15" x14ac:dyDescent="0.25">
      <c r="A29" s="8" t="str">
        <f t="shared" si="0"/>
        <v>物流部总监</v>
      </c>
      <c r="B29" s="6" t="s">
        <v>41</v>
      </c>
      <c r="C29" s="6" t="s">
        <v>6</v>
      </c>
      <c r="D29" s="7" t="s">
        <v>42</v>
      </c>
      <c r="E29" t="str">
        <f t="shared" si="1"/>
        <v>潘博/潘健</v>
      </c>
    </row>
    <row r="30" spans="1:5" ht="15" x14ac:dyDescent="0.25">
      <c r="A30" s="8" t="str">
        <f t="shared" si="0"/>
        <v>物流部总监</v>
      </c>
      <c r="B30" s="6" t="s">
        <v>41</v>
      </c>
      <c r="C30" s="6" t="s">
        <v>6</v>
      </c>
      <c r="D30" s="7" t="s">
        <v>43</v>
      </c>
      <c r="E30" t="str">
        <f t="shared" si="1"/>
        <v>潘健</v>
      </c>
    </row>
    <row r="31" spans="1:5" ht="15" x14ac:dyDescent="0.25">
      <c r="A31" s="8" t="str">
        <f t="shared" si="0"/>
        <v>物流部高级经理</v>
      </c>
      <c r="B31" s="6" t="s">
        <v>41</v>
      </c>
      <c r="C31" s="6" t="s">
        <v>15</v>
      </c>
      <c r="D31" s="7" t="s">
        <v>44</v>
      </c>
      <c r="E31" t="str">
        <f t="shared" si="1"/>
        <v>赵盛/葛蔓楚/邱明/丁蔓楚/康丽/韦实/薛君/邹妮/许凤</v>
      </c>
    </row>
    <row r="32" spans="1:5" ht="15" x14ac:dyDescent="0.25">
      <c r="A32" s="8" t="str">
        <f t="shared" si="0"/>
        <v>物流部高级经理</v>
      </c>
      <c r="B32" s="6" t="s">
        <v>41</v>
      </c>
      <c r="C32" s="6" t="s">
        <v>15</v>
      </c>
      <c r="D32" s="7" t="s">
        <v>45</v>
      </c>
      <c r="E32" t="str">
        <f t="shared" si="1"/>
        <v>葛蔓楚/邱明/丁蔓楚/康丽/韦实/薛君/邹妮/许凤</v>
      </c>
    </row>
    <row r="33" spans="1:5" ht="15" x14ac:dyDescent="0.25">
      <c r="A33" s="8" t="str">
        <f t="shared" si="0"/>
        <v>物流部高级经理</v>
      </c>
      <c r="B33" s="6" t="s">
        <v>41</v>
      </c>
      <c r="C33" s="6" t="s">
        <v>15</v>
      </c>
      <c r="D33" s="7" t="s">
        <v>46</v>
      </c>
      <c r="E33" t="str">
        <f t="shared" si="1"/>
        <v>邱明/丁蔓楚/康丽/韦实/薛君/邹妮/许凤</v>
      </c>
    </row>
    <row r="34" spans="1:5" ht="15" x14ac:dyDescent="0.25">
      <c r="A34" s="8" t="str">
        <f t="shared" si="0"/>
        <v>物流部高级经理</v>
      </c>
      <c r="B34" s="6" t="s">
        <v>41</v>
      </c>
      <c r="C34" s="6" t="s">
        <v>15</v>
      </c>
      <c r="D34" s="7" t="s">
        <v>47</v>
      </c>
      <c r="E34" t="str">
        <f t="shared" si="1"/>
        <v>丁蔓楚/康丽/韦实/薛君/邹妮/许凤</v>
      </c>
    </row>
    <row r="35" spans="1:5" ht="15" x14ac:dyDescent="0.25">
      <c r="A35" s="8" t="str">
        <f t="shared" si="0"/>
        <v>物流部高级经理</v>
      </c>
      <c r="B35" s="6" t="s">
        <v>41</v>
      </c>
      <c r="C35" s="6" t="s">
        <v>15</v>
      </c>
      <c r="D35" s="7" t="s">
        <v>48</v>
      </c>
      <c r="E35" t="str">
        <f t="shared" si="1"/>
        <v>康丽/韦实/薛君/邹妮/许凤</v>
      </c>
    </row>
    <row r="36" spans="1:5" ht="15" x14ac:dyDescent="0.25">
      <c r="A36" s="8" t="str">
        <f t="shared" si="0"/>
        <v>物流部总经理</v>
      </c>
      <c r="B36" s="6" t="s">
        <v>41</v>
      </c>
      <c r="C36" s="6" t="s">
        <v>4</v>
      </c>
      <c r="D36" s="7" t="s">
        <v>49</v>
      </c>
      <c r="E36" t="str">
        <f t="shared" si="1"/>
        <v>陈健/郭冬露/赖芳茵</v>
      </c>
    </row>
    <row r="37" spans="1:5" ht="15" x14ac:dyDescent="0.25">
      <c r="A37" s="8" t="str">
        <f t="shared" si="0"/>
        <v>物流部总经理</v>
      </c>
      <c r="B37" s="6" t="s">
        <v>41</v>
      </c>
      <c r="C37" s="6" t="s">
        <v>4</v>
      </c>
      <c r="D37" s="7" t="s">
        <v>50</v>
      </c>
      <c r="E37" t="str">
        <f t="shared" si="1"/>
        <v>郭冬露/赖芳茵</v>
      </c>
    </row>
    <row r="38" spans="1:5" ht="15" x14ac:dyDescent="0.25">
      <c r="A38" s="8" t="str">
        <f t="shared" si="0"/>
        <v>物流部总经理</v>
      </c>
      <c r="B38" s="6" t="s">
        <v>41</v>
      </c>
      <c r="C38" s="6" t="s">
        <v>4</v>
      </c>
      <c r="D38" s="7" t="s">
        <v>51</v>
      </c>
      <c r="E38" t="str">
        <f t="shared" si="1"/>
        <v>赖芳茵</v>
      </c>
    </row>
    <row r="39" spans="1:5" ht="15" x14ac:dyDescent="0.25">
      <c r="A39" s="8" t="str">
        <f t="shared" si="0"/>
        <v>物流部经理</v>
      </c>
      <c r="B39" s="6" t="s">
        <v>41</v>
      </c>
      <c r="C39" s="6" t="s">
        <v>11</v>
      </c>
      <c r="D39" s="7" t="s">
        <v>52</v>
      </c>
      <c r="E39" t="str">
        <f t="shared" si="1"/>
        <v>柯丽/罗君</v>
      </c>
    </row>
    <row r="40" spans="1:5" ht="15" x14ac:dyDescent="0.25">
      <c r="A40" s="8" t="str">
        <f t="shared" si="0"/>
        <v>物流部经理</v>
      </c>
      <c r="B40" s="6" t="s">
        <v>41</v>
      </c>
      <c r="C40" s="6" t="s">
        <v>11</v>
      </c>
      <c r="D40" s="7" t="s">
        <v>53</v>
      </c>
      <c r="E40" t="str">
        <f t="shared" si="1"/>
        <v>罗君</v>
      </c>
    </row>
    <row r="41" spans="1:5" ht="15" x14ac:dyDescent="0.25">
      <c r="A41" s="8" t="str">
        <f t="shared" si="0"/>
        <v>物流部高级经理</v>
      </c>
      <c r="B41" s="6" t="s">
        <v>41</v>
      </c>
      <c r="C41" s="6" t="s">
        <v>15</v>
      </c>
      <c r="D41" s="7" t="s">
        <v>54</v>
      </c>
      <c r="E41" t="str">
        <f t="shared" si="1"/>
        <v>韦实/薛君/邹妮/许凤</v>
      </c>
    </row>
    <row r="42" spans="1:5" ht="15" x14ac:dyDescent="0.25">
      <c r="A42" s="8" t="str">
        <f t="shared" si="0"/>
        <v>物流部高级经理</v>
      </c>
      <c r="B42" s="6" t="s">
        <v>41</v>
      </c>
      <c r="C42" s="6" t="s">
        <v>15</v>
      </c>
      <c r="D42" s="7" t="s">
        <v>55</v>
      </c>
      <c r="E42" t="str">
        <f t="shared" si="1"/>
        <v>薛君/邹妮/许凤</v>
      </c>
    </row>
    <row r="43" spans="1:5" ht="15" x14ac:dyDescent="0.25">
      <c r="A43" s="8" t="str">
        <f t="shared" si="0"/>
        <v>物流部高级经理</v>
      </c>
      <c r="B43" s="6" t="s">
        <v>41</v>
      </c>
      <c r="C43" s="6" t="s">
        <v>15</v>
      </c>
      <c r="D43" s="7" t="s">
        <v>56</v>
      </c>
      <c r="E43" t="str">
        <f t="shared" si="1"/>
        <v>邹妮/许凤</v>
      </c>
    </row>
    <row r="44" spans="1:5" ht="15" x14ac:dyDescent="0.25">
      <c r="A44" s="8" t="str">
        <f t="shared" si="0"/>
        <v>物流部高级经理</v>
      </c>
      <c r="B44" s="6" t="s">
        <v>41</v>
      </c>
      <c r="C44" s="6" t="s">
        <v>15</v>
      </c>
      <c r="D44" s="7" t="s">
        <v>57</v>
      </c>
      <c r="E44" t="str">
        <f t="shared" si="1"/>
        <v>许凤</v>
      </c>
    </row>
    <row r="45" spans="1:5" ht="15" x14ac:dyDescent="0.25">
      <c r="A45" s="8" t="str">
        <f t="shared" si="0"/>
        <v>数据部总监</v>
      </c>
      <c r="B45" s="6" t="s">
        <v>58</v>
      </c>
      <c r="C45" s="6" t="s">
        <v>6</v>
      </c>
      <c r="D45" s="7" t="s">
        <v>59</v>
      </c>
      <c r="E45" t="str">
        <f t="shared" si="1"/>
        <v>郭刚/邢毅/高凤</v>
      </c>
    </row>
    <row r="46" spans="1:5" ht="15" x14ac:dyDescent="0.25">
      <c r="A46" s="8" t="str">
        <f t="shared" si="0"/>
        <v>数据部总监</v>
      </c>
      <c r="B46" s="6" t="s">
        <v>58</v>
      </c>
      <c r="C46" s="6" t="s">
        <v>6</v>
      </c>
      <c r="D46" s="7" t="s">
        <v>60</v>
      </c>
      <c r="E46" t="str">
        <f t="shared" si="1"/>
        <v>邢毅/高凤</v>
      </c>
    </row>
    <row r="47" spans="1:5" ht="15" x14ac:dyDescent="0.25">
      <c r="A47" s="8" t="str">
        <f t="shared" si="0"/>
        <v>数据部总监</v>
      </c>
      <c r="B47" s="6" t="s">
        <v>58</v>
      </c>
      <c r="C47" s="6" t="s">
        <v>6</v>
      </c>
      <c r="D47" s="7" t="s">
        <v>61</v>
      </c>
      <c r="E47" t="str">
        <f t="shared" si="1"/>
        <v>高凤</v>
      </c>
    </row>
    <row r="48" spans="1:5" ht="15" x14ac:dyDescent="0.25">
      <c r="A48" s="8" t="str">
        <f t="shared" si="0"/>
        <v>数据部助理</v>
      </c>
      <c r="B48" s="6" t="s">
        <v>58</v>
      </c>
      <c r="C48" s="6" t="s">
        <v>62</v>
      </c>
      <c r="D48" s="7" t="s">
        <v>63</v>
      </c>
      <c r="E48" t="str">
        <f t="shared" si="1"/>
        <v>李雯</v>
      </c>
    </row>
    <row r="49" spans="1:5" ht="15" x14ac:dyDescent="0.25">
      <c r="A49" s="8" t="str">
        <f t="shared" si="0"/>
        <v>数据部文员</v>
      </c>
      <c r="B49" s="6" t="s">
        <v>58</v>
      </c>
      <c r="C49" s="6" t="s">
        <v>32</v>
      </c>
      <c r="D49" s="7" t="s">
        <v>64</v>
      </c>
      <c r="E49" t="str">
        <f t="shared" si="1"/>
        <v>薛庆缘</v>
      </c>
    </row>
    <row r="50" spans="1:5" ht="15" x14ac:dyDescent="0.25">
      <c r="A50" s="8" t="str">
        <f t="shared" si="0"/>
        <v>数据部实习生</v>
      </c>
      <c r="B50" s="6" t="s">
        <v>58</v>
      </c>
      <c r="C50" s="6" t="s">
        <v>65</v>
      </c>
      <c r="D50" s="7" t="s">
        <v>66</v>
      </c>
      <c r="E50" t="str">
        <f t="shared" si="1"/>
        <v>康青</v>
      </c>
    </row>
    <row r="51" spans="1:5" ht="15" x14ac:dyDescent="0.25">
      <c r="A51" s="8" t="str">
        <f t="shared" si="0"/>
        <v>数据部经理</v>
      </c>
      <c r="B51" s="6" t="s">
        <v>58</v>
      </c>
      <c r="C51" s="6" t="s">
        <v>11</v>
      </c>
      <c r="D51" s="7" t="s">
        <v>67</v>
      </c>
      <c r="E51" t="str">
        <f t="shared" si="1"/>
        <v>田黎明/段杰/郝立勤/贺绅/曾康</v>
      </c>
    </row>
    <row r="52" spans="1:5" ht="15" x14ac:dyDescent="0.25">
      <c r="A52" s="8" t="str">
        <f t="shared" si="0"/>
        <v>数据部经理</v>
      </c>
      <c r="B52" s="6" t="s">
        <v>58</v>
      </c>
      <c r="C52" s="6" t="s">
        <v>11</v>
      </c>
      <c r="D52" s="7" t="s">
        <v>68</v>
      </c>
      <c r="E52" t="str">
        <f t="shared" si="1"/>
        <v>段杰/郝立勤/贺绅/曾康</v>
      </c>
    </row>
    <row r="53" spans="1:5" ht="15" x14ac:dyDescent="0.25">
      <c r="A53" s="8" t="str">
        <f t="shared" si="0"/>
        <v>数据部经理</v>
      </c>
      <c r="B53" s="6" t="s">
        <v>58</v>
      </c>
      <c r="C53" s="6" t="s">
        <v>11</v>
      </c>
      <c r="D53" s="7" t="s">
        <v>69</v>
      </c>
      <c r="E53" t="str">
        <f t="shared" si="1"/>
        <v>郝立勤/贺绅/曾康</v>
      </c>
    </row>
    <row r="54" spans="1:5" ht="15" x14ac:dyDescent="0.25">
      <c r="A54" s="8" t="str">
        <f t="shared" si="0"/>
        <v>数据部经理</v>
      </c>
      <c r="B54" s="6" t="s">
        <v>58</v>
      </c>
      <c r="C54" s="6" t="s">
        <v>11</v>
      </c>
      <c r="D54" s="7" t="s">
        <v>70</v>
      </c>
      <c r="E54" t="str">
        <f t="shared" si="1"/>
        <v>贺绅/曾康</v>
      </c>
    </row>
    <row r="55" spans="1:5" ht="15" x14ac:dyDescent="0.25">
      <c r="A55" s="8" t="str">
        <f t="shared" si="0"/>
        <v>数据部高级主管</v>
      </c>
      <c r="B55" s="6" t="s">
        <v>58</v>
      </c>
      <c r="C55" s="6" t="s">
        <v>13</v>
      </c>
      <c r="D55" s="7" t="s">
        <v>71</v>
      </c>
      <c r="E55" t="str">
        <f t="shared" si="1"/>
        <v>陈惠英/陶盛/宋忠</v>
      </c>
    </row>
    <row r="56" spans="1:5" ht="15" x14ac:dyDescent="0.25">
      <c r="A56" s="8" t="str">
        <f t="shared" si="0"/>
        <v>数据部高级主管</v>
      </c>
      <c r="B56" s="6" t="s">
        <v>58</v>
      </c>
      <c r="C56" s="6" t="s">
        <v>13</v>
      </c>
      <c r="D56" s="7" t="s">
        <v>72</v>
      </c>
      <c r="E56" t="str">
        <f t="shared" si="1"/>
        <v>陶盛/宋忠</v>
      </c>
    </row>
    <row r="57" spans="1:5" ht="15" x14ac:dyDescent="0.25">
      <c r="A57" s="8" t="str">
        <f t="shared" si="0"/>
        <v>数据部高级主管</v>
      </c>
      <c r="B57" s="6" t="s">
        <v>58</v>
      </c>
      <c r="C57" s="6" t="s">
        <v>13</v>
      </c>
      <c r="D57" s="7" t="s">
        <v>73</v>
      </c>
      <c r="E57" t="str">
        <f t="shared" si="1"/>
        <v>宋忠</v>
      </c>
    </row>
    <row r="58" spans="1:5" ht="15" x14ac:dyDescent="0.25">
      <c r="A58" s="8" t="str">
        <f t="shared" si="0"/>
        <v>数据部高级经理</v>
      </c>
      <c r="B58" s="6" t="s">
        <v>58</v>
      </c>
      <c r="C58" s="6" t="s">
        <v>15</v>
      </c>
      <c r="D58" s="7" t="s">
        <v>74</v>
      </c>
      <c r="E58" t="str">
        <f t="shared" si="1"/>
        <v>田丽美/何娇/田立/俞毅/徐丽丽/罗琼/麦实/施梦/袁丽娜/胡凤</v>
      </c>
    </row>
    <row r="59" spans="1:5" ht="15" x14ac:dyDescent="0.25">
      <c r="A59" s="8" t="str">
        <f t="shared" si="0"/>
        <v>数据部高级经理</v>
      </c>
      <c r="B59" s="6" t="s">
        <v>58</v>
      </c>
      <c r="C59" s="6" t="s">
        <v>15</v>
      </c>
      <c r="D59" s="7" t="s">
        <v>75</v>
      </c>
      <c r="E59" t="str">
        <f t="shared" si="1"/>
        <v>何娇/田立/俞毅/徐丽丽/罗琼/麦实/施梦/袁丽娜/胡凤</v>
      </c>
    </row>
    <row r="60" spans="1:5" ht="15" x14ac:dyDescent="0.25">
      <c r="A60" s="8" t="str">
        <f t="shared" si="0"/>
        <v>数据部高级经理</v>
      </c>
      <c r="B60" s="6" t="s">
        <v>58</v>
      </c>
      <c r="C60" s="6" t="s">
        <v>15</v>
      </c>
      <c r="D60" s="7" t="s">
        <v>76</v>
      </c>
      <c r="E60" t="str">
        <f t="shared" si="1"/>
        <v>田立/俞毅/徐丽丽/罗琼/麦实/施梦/袁丽娜/胡凤</v>
      </c>
    </row>
    <row r="61" spans="1:5" ht="15" x14ac:dyDescent="0.25">
      <c r="A61" s="8" t="str">
        <f t="shared" si="0"/>
        <v>数据部总经理</v>
      </c>
      <c r="B61" s="6" t="s">
        <v>58</v>
      </c>
      <c r="C61" s="6" t="s">
        <v>4</v>
      </c>
      <c r="D61" s="7" t="s">
        <v>77</v>
      </c>
      <c r="E61" t="str">
        <f t="shared" si="1"/>
        <v>林凤</v>
      </c>
    </row>
    <row r="62" spans="1:5" ht="15" x14ac:dyDescent="0.25">
      <c r="A62" s="8" t="str">
        <f t="shared" si="0"/>
        <v>数据部经理</v>
      </c>
      <c r="B62" s="6" t="s">
        <v>58</v>
      </c>
      <c r="C62" s="6" t="s">
        <v>11</v>
      </c>
      <c r="D62" s="7" t="s">
        <v>78</v>
      </c>
      <c r="E62" t="str">
        <f t="shared" si="1"/>
        <v>曾康</v>
      </c>
    </row>
    <row r="63" spans="1:5" ht="15" x14ac:dyDescent="0.25">
      <c r="A63" s="8" t="str">
        <f t="shared" si="0"/>
        <v>数据部高级经理</v>
      </c>
      <c r="B63" s="6" t="s">
        <v>58</v>
      </c>
      <c r="C63" s="6" t="s">
        <v>15</v>
      </c>
      <c r="D63" s="7" t="s">
        <v>79</v>
      </c>
      <c r="E63" t="str">
        <f t="shared" si="1"/>
        <v>俞毅/徐丽丽/罗琼/麦实/施梦/袁丽娜/胡凤</v>
      </c>
    </row>
    <row r="64" spans="1:5" ht="15" x14ac:dyDescent="0.25">
      <c r="A64" s="8" t="str">
        <f t="shared" si="0"/>
        <v>数据部高级经理</v>
      </c>
      <c r="B64" s="6" t="s">
        <v>58</v>
      </c>
      <c r="C64" s="6" t="s">
        <v>15</v>
      </c>
      <c r="D64" s="7" t="s">
        <v>80</v>
      </c>
      <c r="E64" t="str">
        <f t="shared" si="1"/>
        <v>徐丽丽/罗琼/麦实/施梦/袁丽娜/胡凤</v>
      </c>
    </row>
    <row r="65" spans="1:5" ht="15" x14ac:dyDescent="0.25">
      <c r="A65" s="8" t="str">
        <f t="shared" si="0"/>
        <v>数据部高级经理</v>
      </c>
      <c r="B65" s="6" t="s">
        <v>58</v>
      </c>
      <c r="C65" s="6" t="s">
        <v>15</v>
      </c>
      <c r="D65" s="7" t="s">
        <v>81</v>
      </c>
      <c r="E65" t="str">
        <f t="shared" si="1"/>
        <v>罗琼/麦实/施梦/袁丽娜/胡凤</v>
      </c>
    </row>
    <row r="66" spans="1:5" ht="15" x14ac:dyDescent="0.25">
      <c r="A66" s="8" t="str">
        <f t="shared" si="0"/>
        <v>数据部高级经理</v>
      </c>
      <c r="B66" s="6" t="s">
        <v>58</v>
      </c>
      <c r="C66" s="6" t="s">
        <v>15</v>
      </c>
      <c r="D66" s="7" t="s">
        <v>82</v>
      </c>
      <c r="E66" t="str">
        <f t="shared" si="1"/>
        <v>麦实/施梦/袁丽娜/胡凤</v>
      </c>
    </row>
    <row r="67" spans="1:5" ht="15" x14ac:dyDescent="0.25">
      <c r="A67" s="8" t="str">
        <f t="shared" ref="A67:A130" si="2">B67&amp;C67</f>
        <v>数据部高级经理</v>
      </c>
      <c r="B67" s="6" t="s">
        <v>58</v>
      </c>
      <c r="C67" s="6" t="s">
        <v>15</v>
      </c>
      <c r="D67" s="7" t="s">
        <v>83</v>
      </c>
      <c r="E67" t="str">
        <f t="shared" ref="E67:E130" si="3">D67&amp;IFERROR("/"&amp;VLOOKUP(A67,A68:E217,5,0),"")</f>
        <v>施梦/袁丽娜/胡凤</v>
      </c>
    </row>
    <row r="68" spans="1:5" ht="15" x14ac:dyDescent="0.25">
      <c r="A68" s="8" t="str">
        <f t="shared" si="2"/>
        <v>数据部高级经理</v>
      </c>
      <c r="B68" s="6" t="s">
        <v>58</v>
      </c>
      <c r="C68" s="6" t="s">
        <v>15</v>
      </c>
      <c r="D68" s="7" t="s">
        <v>84</v>
      </c>
      <c r="E68" t="str">
        <f t="shared" si="3"/>
        <v>袁丽娜/胡凤</v>
      </c>
    </row>
    <row r="69" spans="1:5" ht="15" x14ac:dyDescent="0.25">
      <c r="A69" s="8" t="str">
        <f t="shared" si="2"/>
        <v>数据部高级经理</v>
      </c>
      <c r="B69" s="6" t="s">
        <v>58</v>
      </c>
      <c r="C69" s="6" t="s">
        <v>15</v>
      </c>
      <c r="D69" s="7" t="s">
        <v>85</v>
      </c>
      <c r="E69" t="str">
        <f t="shared" si="3"/>
        <v>胡凤</v>
      </c>
    </row>
    <row r="70" spans="1:5" ht="15" x14ac:dyDescent="0.25">
      <c r="A70" s="8" t="str">
        <f t="shared" si="2"/>
        <v>生产部总监</v>
      </c>
      <c r="B70" s="6" t="s">
        <v>86</v>
      </c>
      <c r="C70" s="6" t="s">
        <v>6</v>
      </c>
      <c r="D70" s="7" t="s">
        <v>87</v>
      </c>
      <c r="E70" t="str">
        <f t="shared" si="3"/>
        <v>施黎明/白斯云/付涛</v>
      </c>
    </row>
    <row r="71" spans="1:5" ht="15" x14ac:dyDescent="0.25">
      <c r="A71" s="8" t="str">
        <f t="shared" si="2"/>
        <v>生产部实习生</v>
      </c>
      <c r="B71" s="6" t="s">
        <v>86</v>
      </c>
      <c r="C71" s="6" t="s">
        <v>65</v>
      </c>
      <c r="D71" s="7" t="s">
        <v>88</v>
      </c>
      <c r="E71" t="str">
        <f t="shared" si="3"/>
        <v>尹凤</v>
      </c>
    </row>
    <row r="72" spans="1:5" ht="15" x14ac:dyDescent="0.25">
      <c r="A72" s="8" t="str">
        <f t="shared" si="2"/>
        <v>生产部经理</v>
      </c>
      <c r="B72" s="6" t="s">
        <v>86</v>
      </c>
      <c r="C72" s="6" t="s">
        <v>11</v>
      </c>
      <c r="D72" s="7" t="s">
        <v>89</v>
      </c>
      <c r="E72" t="str">
        <f t="shared" si="3"/>
        <v>洪辉</v>
      </c>
    </row>
    <row r="73" spans="1:5" ht="15" x14ac:dyDescent="0.25">
      <c r="A73" s="8" t="str">
        <f t="shared" si="2"/>
        <v>生产部高级经理</v>
      </c>
      <c r="B73" s="6" t="s">
        <v>86</v>
      </c>
      <c r="C73" s="6" t="s">
        <v>15</v>
      </c>
      <c r="D73" s="7" t="s">
        <v>90</v>
      </c>
      <c r="E73" t="str">
        <f t="shared" si="3"/>
        <v>余毅/夏光/徐健/俞晒明/李谙</v>
      </c>
    </row>
    <row r="74" spans="1:5" ht="15" x14ac:dyDescent="0.25">
      <c r="A74" s="8" t="str">
        <f t="shared" si="2"/>
        <v>生产部高级经理</v>
      </c>
      <c r="B74" s="6" t="s">
        <v>86</v>
      </c>
      <c r="C74" s="6" t="s">
        <v>15</v>
      </c>
      <c r="D74" s="7" t="s">
        <v>91</v>
      </c>
      <c r="E74" t="str">
        <f t="shared" si="3"/>
        <v>夏光/徐健/俞晒明/李谙</v>
      </c>
    </row>
    <row r="75" spans="1:5" ht="15" x14ac:dyDescent="0.25">
      <c r="A75" s="8" t="str">
        <f t="shared" si="2"/>
        <v>生产部高级经理</v>
      </c>
      <c r="B75" s="6" t="s">
        <v>86</v>
      </c>
      <c r="C75" s="6" t="s">
        <v>15</v>
      </c>
      <c r="D75" s="7" t="s">
        <v>92</v>
      </c>
      <c r="E75" t="str">
        <f t="shared" si="3"/>
        <v>徐健/俞晒明/李谙</v>
      </c>
    </row>
    <row r="76" spans="1:5" ht="15" x14ac:dyDescent="0.25">
      <c r="A76" s="8" t="str">
        <f t="shared" si="2"/>
        <v>生产部总经理</v>
      </c>
      <c r="B76" s="6" t="s">
        <v>86</v>
      </c>
      <c r="C76" s="6" t="s">
        <v>4</v>
      </c>
      <c r="D76" s="7" t="s">
        <v>93</v>
      </c>
      <c r="E76" t="str">
        <f t="shared" si="3"/>
        <v>彭伟/巩关茵/顾丹/许绅</v>
      </c>
    </row>
    <row r="77" spans="1:5" ht="15" x14ac:dyDescent="0.25">
      <c r="A77" s="8" t="str">
        <f t="shared" si="2"/>
        <v>生产部总经理</v>
      </c>
      <c r="B77" s="6" t="s">
        <v>86</v>
      </c>
      <c r="C77" s="6" t="s">
        <v>4</v>
      </c>
      <c r="D77" s="7" t="s">
        <v>94</v>
      </c>
      <c r="E77" t="str">
        <f t="shared" si="3"/>
        <v>巩关茵/顾丹/许绅</v>
      </c>
    </row>
    <row r="78" spans="1:5" ht="15" x14ac:dyDescent="0.25">
      <c r="A78" s="8" t="str">
        <f t="shared" si="2"/>
        <v>生产部总经理</v>
      </c>
      <c r="B78" s="6" t="s">
        <v>86</v>
      </c>
      <c r="C78" s="6" t="s">
        <v>4</v>
      </c>
      <c r="D78" s="7" t="s">
        <v>95</v>
      </c>
      <c r="E78" t="str">
        <f t="shared" si="3"/>
        <v>顾丹/许绅</v>
      </c>
    </row>
    <row r="79" spans="1:5" ht="15" x14ac:dyDescent="0.25">
      <c r="A79" s="8" t="str">
        <f t="shared" si="2"/>
        <v>生产部总经理</v>
      </c>
      <c r="B79" s="6" t="s">
        <v>86</v>
      </c>
      <c r="C79" s="6" t="s">
        <v>4</v>
      </c>
      <c r="D79" s="7" t="s">
        <v>96</v>
      </c>
      <c r="E79" t="str">
        <f t="shared" si="3"/>
        <v>许绅</v>
      </c>
    </row>
    <row r="80" spans="1:5" ht="15" x14ac:dyDescent="0.25">
      <c r="A80" s="8" t="str">
        <f t="shared" si="2"/>
        <v>生产部总监</v>
      </c>
      <c r="B80" s="6" t="s">
        <v>86</v>
      </c>
      <c r="C80" s="6" t="s">
        <v>6</v>
      </c>
      <c r="D80" s="7" t="s">
        <v>97</v>
      </c>
      <c r="E80" t="str">
        <f t="shared" si="3"/>
        <v>白斯云/付涛</v>
      </c>
    </row>
    <row r="81" spans="1:5" ht="15" x14ac:dyDescent="0.25">
      <c r="A81" s="8" t="str">
        <f t="shared" si="2"/>
        <v>生产部总监</v>
      </c>
      <c r="B81" s="6" t="s">
        <v>86</v>
      </c>
      <c r="C81" s="6" t="s">
        <v>6</v>
      </c>
      <c r="D81" s="7" t="s">
        <v>98</v>
      </c>
      <c r="E81" t="str">
        <f t="shared" si="3"/>
        <v>付涛</v>
      </c>
    </row>
    <row r="82" spans="1:5" ht="15" x14ac:dyDescent="0.25">
      <c r="A82" s="8" t="str">
        <f t="shared" si="2"/>
        <v>生产部总裁</v>
      </c>
      <c r="B82" s="6" t="s">
        <v>86</v>
      </c>
      <c r="C82" s="6" t="s">
        <v>99</v>
      </c>
      <c r="D82" s="7" t="s">
        <v>100</v>
      </c>
      <c r="E82" t="str">
        <f t="shared" si="3"/>
        <v>李彩</v>
      </c>
    </row>
    <row r="83" spans="1:5" ht="15" x14ac:dyDescent="0.25">
      <c r="A83" s="8" t="str">
        <f t="shared" si="2"/>
        <v>生产部高级经理</v>
      </c>
      <c r="B83" s="6" t="s">
        <v>86</v>
      </c>
      <c r="C83" s="6" t="s">
        <v>15</v>
      </c>
      <c r="D83" s="7" t="s">
        <v>101</v>
      </c>
      <c r="E83" t="str">
        <f t="shared" si="3"/>
        <v>俞晒明/李谙</v>
      </c>
    </row>
    <row r="84" spans="1:5" ht="15" x14ac:dyDescent="0.25">
      <c r="A84" s="8" t="str">
        <f t="shared" si="2"/>
        <v>生产部高级经理</v>
      </c>
      <c r="B84" s="6" t="s">
        <v>86</v>
      </c>
      <c r="C84" s="6" t="s">
        <v>15</v>
      </c>
      <c r="D84" s="7" t="s">
        <v>102</v>
      </c>
      <c r="E84" t="str">
        <f t="shared" si="3"/>
        <v>李谙</v>
      </c>
    </row>
    <row r="85" spans="1:5" ht="15" x14ac:dyDescent="0.25">
      <c r="A85" s="8" t="str">
        <f t="shared" si="2"/>
        <v>设备部总监</v>
      </c>
      <c r="B85" s="6" t="s">
        <v>103</v>
      </c>
      <c r="C85" s="6" t="s">
        <v>6</v>
      </c>
      <c r="D85" s="7" t="s">
        <v>104</v>
      </c>
      <c r="E85" t="str">
        <f t="shared" si="3"/>
        <v>吴磊/赵升/赵芳/楚聪/施平/何虢</v>
      </c>
    </row>
    <row r="86" spans="1:5" ht="15" x14ac:dyDescent="0.25">
      <c r="A86" s="8" t="str">
        <f t="shared" si="2"/>
        <v>设备部总监</v>
      </c>
      <c r="B86" s="6" t="s">
        <v>103</v>
      </c>
      <c r="C86" s="6" t="s">
        <v>6</v>
      </c>
      <c r="D86" s="7" t="s">
        <v>105</v>
      </c>
      <c r="E86" t="str">
        <f t="shared" si="3"/>
        <v>赵升/赵芳/楚聪/施平/何虢</v>
      </c>
    </row>
    <row r="87" spans="1:5" ht="15" x14ac:dyDescent="0.25">
      <c r="A87" s="8" t="str">
        <f t="shared" si="2"/>
        <v>设备部总监</v>
      </c>
      <c r="B87" s="6" t="s">
        <v>103</v>
      </c>
      <c r="C87" s="6" t="s">
        <v>6</v>
      </c>
      <c r="D87" s="7" t="s">
        <v>106</v>
      </c>
      <c r="E87" t="str">
        <f t="shared" si="3"/>
        <v>赵芳/楚聪/施平/何虢</v>
      </c>
    </row>
    <row r="88" spans="1:5" ht="15" x14ac:dyDescent="0.25">
      <c r="A88" s="8" t="str">
        <f t="shared" si="2"/>
        <v>设备部总监</v>
      </c>
      <c r="B88" s="6" t="s">
        <v>103</v>
      </c>
      <c r="C88" s="6" t="s">
        <v>6</v>
      </c>
      <c r="D88" s="7" t="s">
        <v>107</v>
      </c>
      <c r="E88" t="str">
        <f t="shared" si="3"/>
        <v>楚聪/施平/何虢</v>
      </c>
    </row>
    <row r="89" spans="1:5" ht="15" x14ac:dyDescent="0.25">
      <c r="A89" s="8" t="str">
        <f t="shared" si="2"/>
        <v>设备部总监</v>
      </c>
      <c r="B89" s="6" t="s">
        <v>103</v>
      </c>
      <c r="C89" s="6" t="s">
        <v>6</v>
      </c>
      <c r="D89" s="7" t="s">
        <v>108</v>
      </c>
      <c r="E89" t="str">
        <f t="shared" si="3"/>
        <v>施平/何虢</v>
      </c>
    </row>
    <row r="90" spans="1:5" ht="15" x14ac:dyDescent="0.25">
      <c r="A90" s="8" t="str">
        <f t="shared" si="2"/>
        <v>设备部总监</v>
      </c>
      <c r="B90" s="6" t="s">
        <v>103</v>
      </c>
      <c r="C90" s="6" t="s">
        <v>6</v>
      </c>
      <c r="D90" s="7" t="s">
        <v>109</v>
      </c>
      <c r="E90" t="str">
        <f t="shared" si="3"/>
        <v>何虢</v>
      </c>
    </row>
    <row r="91" spans="1:5" ht="15" x14ac:dyDescent="0.25">
      <c r="A91" s="8" t="str">
        <f t="shared" si="2"/>
        <v>设备部主管</v>
      </c>
      <c r="B91" s="6" t="s">
        <v>103</v>
      </c>
      <c r="C91" s="6" t="s">
        <v>9</v>
      </c>
      <c r="D91" s="7" t="s">
        <v>110</v>
      </c>
      <c r="E91" t="str">
        <f t="shared" si="3"/>
        <v>陈嫒</v>
      </c>
    </row>
    <row r="92" spans="1:5" ht="15" x14ac:dyDescent="0.25">
      <c r="A92" s="8" t="str">
        <f t="shared" si="2"/>
        <v>设备部高级主管</v>
      </c>
      <c r="B92" s="6" t="s">
        <v>103</v>
      </c>
      <c r="C92" s="6" t="s">
        <v>13</v>
      </c>
      <c r="D92" s="7" t="s">
        <v>111</v>
      </c>
      <c r="E92" t="str">
        <f t="shared" si="3"/>
        <v>贺婵</v>
      </c>
    </row>
    <row r="93" spans="1:5" ht="15" x14ac:dyDescent="0.25">
      <c r="A93" s="8" t="str">
        <f t="shared" si="2"/>
        <v>设备部高级经理</v>
      </c>
      <c r="B93" s="6" t="s">
        <v>103</v>
      </c>
      <c r="C93" s="6" t="s">
        <v>15</v>
      </c>
      <c r="D93" s="7" t="s">
        <v>112</v>
      </c>
      <c r="E93" t="str">
        <f t="shared" si="3"/>
        <v>姚秋/邵鹏/邓达侠/邢立荣/薛立伟/彭欢/邓立/范宁/邓秋</v>
      </c>
    </row>
    <row r="94" spans="1:5" ht="15" x14ac:dyDescent="0.25">
      <c r="A94" s="8" t="str">
        <f t="shared" si="2"/>
        <v>设备部高级经理</v>
      </c>
      <c r="B94" s="6" t="s">
        <v>103</v>
      </c>
      <c r="C94" s="6" t="s">
        <v>15</v>
      </c>
      <c r="D94" s="7" t="s">
        <v>113</v>
      </c>
      <c r="E94" t="str">
        <f t="shared" si="3"/>
        <v>邵鹏/邓达侠/邢立荣/薛立伟/彭欢/邓立/范宁/邓秋</v>
      </c>
    </row>
    <row r="95" spans="1:5" ht="15" x14ac:dyDescent="0.25">
      <c r="A95" s="8" t="str">
        <f t="shared" si="2"/>
        <v>设备部高级经理</v>
      </c>
      <c r="B95" s="6" t="s">
        <v>103</v>
      </c>
      <c r="C95" s="6" t="s">
        <v>15</v>
      </c>
      <c r="D95" s="7" t="s">
        <v>114</v>
      </c>
      <c r="E95" t="str">
        <f t="shared" si="3"/>
        <v>邓达侠/邢立荣/薛立伟/彭欢/邓立/范宁/邓秋</v>
      </c>
    </row>
    <row r="96" spans="1:5" ht="15" x14ac:dyDescent="0.25">
      <c r="A96" s="8" t="str">
        <f t="shared" si="2"/>
        <v>设备部高级经理</v>
      </c>
      <c r="B96" s="6" t="s">
        <v>103</v>
      </c>
      <c r="C96" s="6" t="s">
        <v>15</v>
      </c>
      <c r="D96" s="7" t="s">
        <v>115</v>
      </c>
      <c r="E96" t="str">
        <f t="shared" si="3"/>
        <v>邢立荣/薛立伟/彭欢/邓立/范宁/邓秋</v>
      </c>
    </row>
    <row r="97" spans="1:5" ht="15" x14ac:dyDescent="0.25">
      <c r="A97" s="8" t="str">
        <f t="shared" si="2"/>
        <v>设备部高级经理</v>
      </c>
      <c r="B97" s="6" t="s">
        <v>103</v>
      </c>
      <c r="C97" s="6" t="s">
        <v>15</v>
      </c>
      <c r="D97" s="7" t="s">
        <v>116</v>
      </c>
      <c r="E97" t="str">
        <f t="shared" si="3"/>
        <v>薛立伟/彭欢/邓立/范宁/邓秋</v>
      </c>
    </row>
    <row r="98" spans="1:5" ht="15" x14ac:dyDescent="0.25">
      <c r="A98" s="8" t="str">
        <f t="shared" si="2"/>
        <v>设备部高级经理</v>
      </c>
      <c r="B98" s="6" t="s">
        <v>103</v>
      </c>
      <c r="C98" s="6" t="s">
        <v>15</v>
      </c>
      <c r="D98" s="7" t="s">
        <v>117</v>
      </c>
      <c r="E98" t="str">
        <f t="shared" si="3"/>
        <v>彭欢/邓立/范宁/邓秋</v>
      </c>
    </row>
    <row r="99" spans="1:5" ht="15" x14ac:dyDescent="0.25">
      <c r="A99" s="8" t="str">
        <f t="shared" si="2"/>
        <v>设备部总经理</v>
      </c>
      <c r="B99" s="6" t="s">
        <v>103</v>
      </c>
      <c r="C99" s="6" t="s">
        <v>4</v>
      </c>
      <c r="D99" s="7" t="s">
        <v>118</v>
      </c>
      <c r="E99" t="str">
        <f t="shared" si="3"/>
        <v>牛德伟/丁妮/陶磊</v>
      </c>
    </row>
    <row r="100" spans="1:5" ht="15" x14ac:dyDescent="0.25">
      <c r="A100" s="8" t="str">
        <f t="shared" si="2"/>
        <v>设备部总经理</v>
      </c>
      <c r="B100" s="6" t="s">
        <v>103</v>
      </c>
      <c r="C100" s="6" t="s">
        <v>4</v>
      </c>
      <c r="D100" s="7" t="s">
        <v>119</v>
      </c>
      <c r="E100" t="str">
        <f t="shared" si="3"/>
        <v>丁妮/陶磊</v>
      </c>
    </row>
    <row r="101" spans="1:5" ht="15" x14ac:dyDescent="0.25">
      <c r="A101" s="8" t="str">
        <f t="shared" si="2"/>
        <v>设备部总经理</v>
      </c>
      <c r="B101" s="6" t="s">
        <v>103</v>
      </c>
      <c r="C101" s="6" t="s">
        <v>4</v>
      </c>
      <c r="D101" s="7" t="s">
        <v>120</v>
      </c>
      <c r="E101" t="str">
        <f t="shared" si="3"/>
        <v>陶磊</v>
      </c>
    </row>
    <row r="102" spans="1:5" ht="15" x14ac:dyDescent="0.25">
      <c r="A102" s="8" t="str">
        <f t="shared" si="2"/>
        <v>设备部经理</v>
      </c>
      <c r="B102" s="6" t="s">
        <v>103</v>
      </c>
      <c r="C102" s="6" t="s">
        <v>11</v>
      </c>
      <c r="D102" s="7" t="s">
        <v>121</v>
      </c>
      <c r="E102" t="str">
        <f t="shared" si="3"/>
        <v>邵黎明</v>
      </c>
    </row>
    <row r="103" spans="1:5" ht="15" x14ac:dyDescent="0.25">
      <c r="A103" s="8" t="str">
        <f t="shared" si="2"/>
        <v>设备部高级经理</v>
      </c>
      <c r="B103" s="6" t="s">
        <v>103</v>
      </c>
      <c r="C103" s="6" t="s">
        <v>15</v>
      </c>
      <c r="D103" s="7" t="s">
        <v>122</v>
      </c>
      <c r="E103" t="str">
        <f t="shared" si="3"/>
        <v>邓立/范宁/邓秋</v>
      </c>
    </row>
    <row r="104" spans="1:5" ht="15" x14ac:dyDescent="0.25">
      <c r="A104" s="8" t="str">
        <f t="shared" si="2"/>
        <v>设备部高级经理</v>
      </c>
      <c r="B104" s="6" t="s">
        <v>103</v>
      </c>
      <c r="C104" s="6" t="s">
        <v>15</v>
      </c>
      <c r="D104" s="7" t="s">
        <v>123</v>
      </c>
      <c r="E104" t="str">
        <f t="shared" si="3"/>
        <v>范宁/邓秋</v>
      </c>
    </row>
    <row r="105" spans="1:5" ht="15" x14ac:dyDescent="0.25">
      <c r="A105" s="8" t="str">
        <f t="shared" si="2"/>
        <v>设备部高级经理</v>
      </c>
      <c r="B105" s="6" t="s">
        <v>103</v>
      </c>
      <c r="C105" s="6" t="s">
        <v>15</v>
      </c>
      <c r="D105" s="7" t="s">
        <v>124</v>
      </c>
      <c r="E105" t="str">
        <f t="shared" si="3"/>
        <v>邓秋</v>
      </c>
    </row>
    <row r="106" spans="1:5" ht="15" x14ac:dyDescent="0.25">
      <c r="A106" s="8" t="str">
        <f t="shared" si="2"/>
        <v>人力资源部总经理</v>
      </c>
      <c r="B106" s="6" t="s">
        <v>125</v>
      </c>
      <c r="C106" s="6" t="s">
        <v>4</v>
      </c>
      <c r="D106" s="7" t="s">
        <v>126</v>
      </c>
      <c r="E106" t="str">
        <f t="shared" si="3"/>
        <v>施旺/袁康/韩婵/巩明媚</v>
      </c>
    </row>
    <row r="107" spans="1:5" ht="15" x14ac:dyDescent="0.25">
      <c r="A107" s="8" t="str">
        <f t="shared" si="2"/>
        <v>人力资源部总经理</v>
      </c>
      <c r="B107" s="6" t="s">
        <v>125</v>
      </c>
      <c r="C107" s="6" t="s">
        <v>4</v>
      </c>
      <c r="D107" s="7" t="s">
        <v>127</v>
      </c>
      <c r="E107" t="str">
        <f t="shared" si="3"/>
        <v>袁康/韩婵/巩明媚</v>
      </c>
    </row>
    <row r="108" spans="1:5" ht="15" x14ac:dyDescent="0.25">
      <c r="A108" s="8" t="str">
        <f t="shared" si="2"/>
        <v>人力资源部总监</v>
      </c>
      <c r="B108" s="6" t="s">
        <v>125</v>
      </c>
      <c r="C108" s="6" t="s">
        <v>6</v>
      </c>
      <c r="D108" s="7" t="s">
        <v>128</v>
      </c>
      <c r="E108" t="str">
        <f t="shared" si="3"/>
        <v>潘舟/钱宁/孔辉</v>
      </c>
    </row>
    <row r="109" spans="1:5" ht="15" x14ac:dyDescent="0.25">
      <c r="A109" s="8" t="str">
        <f t="shared" si="2"/>
        <v>人力资源部总监</v>
      </c>
      <c r="B109" s="6" t="s">
        <v>125</v>
      </c>
      <c r="C109" s="6" t="s">
        <v>6</v>
      </c>
      <c r="D109" s="7" t="s">
        <v>129</v>
      </c>
      <c r="E109" t="str">
        <f t="shared" si="3"/>
        <v>钱宁/孔辉</v>
      </c>
    </row>
    <row r="110" spans="1:5" ht="15" x14ac:dyDescent="0.25">
      <c r="A110" s="8" t="str">
        <f t="shared" si="2"/>
        <v>人力资源部总监</v>
      </c>
      <c r="B110" s="6" t="s">
        <v>125</v>
      </c>
      <c r="C110" s="6" t="s">
        <v>6</v>
      </c>
      <c r="D110" s="7" t="s">
        <v>130</v>
      </c>
      <c r="E110" t="str">
        <f t="shared" si="3"/>
        <v>孔辉</v>
      </c>
    </row>
    <row r="111" spans="1:5" ht="15" x14ac:dyDescent="0.25">
      <c r="A111" s="8" t="str">
        <f t="shared" si="2"/>
        <v>人力资源部总裁</v>
      </c>
      <c r="B111" s="6" t="s">
        <v>125</v>
      </c>
      <c r="C111" s="6" t="s">
        <v>99</v>
      </c>
      <c r="D111" s="7" t="s">
        <v>131</v>
      </c>
      <c r="E111" t="str">
        <f t="shared" si="3"/>
        <v>佘莲</v>
      </c>
    </row>
    <row r="112" spans="1:5" ht="15" x14ac:dyDescent="0.25">
      <c r="A112" s="8" t="str">
        <f t="shared" si="2"/>
        <v>人力资源部助理</v>
      </c>
      <c r="B112" s="6" t="s">
        <v>125</v>
      </c>
      <c r="C112" s="6" t="s">
        <v>62</v>
      </c>
      <c r="D112" s="7" t="s">
        <v>132</v>
      </c>
      <c r="E112" t="str">
        <f t="shared" si="3"/>
        <v>曾锦/侯虹/范谙/涂德伟</v>
      </c>
    </row>
    <row r="113" spans="1:5" ht="15" x14ac:dyDescent="0.25">
      <c r="A113" s="8" t="str">
        <f t="shared" si="2"/>
        <v>人力资源部助理</v>
      </c>
      <c r="B113" s="6" t="s">
        <v>125</v>
      </c>
      <c r="C113" s="6" t="s">
        <v>62</v>
      </c>
      <c r="D113" s="7" t="s">
        <v>133</v>
      </c>
      <c r="E113" t="str">
        <f t="shared" si="3"/>
        <v>侯虹/范谙/涂德伟</v>
      </c>
    </row>
    <row r="114" spans="1:5" ht="15" x14ac:dyDescent="0.25">
      <c r="A114" s="8" t="str">
        <f t="shared" si="2"/>
        <v>人力资源部助理</v>
      </c>
      <c r="B114" s="6" t="s">
        <v>125</v>
      </c>
      <c r="C114" s="6" t="s">
        <v>62</v>
      </c>
      <c r="D114" s="7" t="s">
        <v>134</v>
      </c>
      <c r="E114" t="str">
        <f t="shared" si="3"/>
        <v>范谙/涂德伟</v>
      </c>
    </row>
    <row r="115" spans="1:5" ht="15" x14ac:dyDescent="0.25">
      <c r="A115" s="8" t="str">
        <f t="shared" si="2"/>
        <v>人力资源部助理</v>
      </c>
      <c r="B115" s="6" t="s">
        <v>125</v>
      </c>
      <c r="C115" s="6" t="s">
        <v>62</v>
      </c>
      <c r="D115" s="7" t="s">
        <v>135</v>
      </c>
      <c r="E115" t="str">
        <f t="shared" si="3"/>
        <v>涂德伟</v>
      </c>
    </row>
    <row r="116" spans="1:5" ht="15" x14ac:dyDescent="0.25">
      <c r="A116" s="8" t="str">
        <f t="shared" si="2"/>
        <v>人力资源部高级主管</v>
      </c>
      <c r="B116" s="6" t="s">
        <v>125</v>
      </c>
      <c r="C116" s="6" t="s">
        <v>13</v>
      </c>
      <c r="D116" s="7" t="s">
        <v>136</v>
      </c>
      <c r="E116" t="str">
        <f t="shared" si="3"/>
        <v>付荣/严盛</v>
      </c>
    </row>
    <row r="117" spans="1:5" ht="15" x14ac:dyDescent="0.25">
      <c r="A117" s="8" t="str">
        <f t="shared" si="2"/>
        <v>人力资源部高级主管</v>
      </c>
      <c r="B117" s="6" t="s">
        <v>125</v>
      </c>
      <c r="C117" s="6" t="s">
        <v>13</v>
      </c>
      <c r="D117" s="7" t="s">
        <v>137</v>
      </c>
      <c r="E117" t="str">
        <f t="shared" si="3"/>
        <v>严盛</v>
      </c>
    </row>
    <row r="118" spans="1:5" ht="15" x14ac:dyDescent="0.25">
      <c r="A118" s="8" t="str">
        <f t="shared" si="2"/>
        <v>人力资源部高级经理</v>
      </c>
      <c r="B118" s="6" t="s">
        <v>125</v>
      </c>
      <c r="C118" s="6" t="s">
        <v>15</v>
      </c>
      <c r="D118" s="7" t="s">
        <v>138</v>
      </c>
      <c r="E118" t="str">
        <f t="shared" si="3"/>
        <v>程雯/许娜/韩廉/韩凤/马惠英/陈丽雪/白立</v>
      </c>
    </row>
    <row r="119" spans="1:5" ht="15" x14ac:dyDescent="0.25">
      <c r="A119" s="8" t="str">
        <f t="shared" si="2"/>
        <v>人力资源部高级经理</v>
      </c>
      <c r="B119" s="6" t="s">
        <v>125</v>
      </c>
      <c r="C119" s="6" t="s">
        <v>15</v>
      </c>
      <c r="D119" s="7" t="s">
        <v>139</v>
      </c>
      <c r="E119" t="str">
        <f t="shared" si="3"/>
        <v>许娜/韩廉/韩凤/马惠英/陈丽雪/白立</v>
      </c>
    </row>
    <row r="120" spans="1:5" ht="15" x14ac:dyDescent="0.25">
      <c r="A120" s="8" t="str">
        <f t="shared" si="2"/>
        <v>人力资源部高级经理</v>
      </c>
      <c r="B120" s="6" t="s">
        <v>125</v>
      </c>
      <c r="C120" s="6" t="s">
        <v>15</v>
      </c>
      <c r="D120" s="7" t="s">
        <v>140</v>
      </c>
      <c r="E120" t="str">
        <f t="shared" si="3"/>
        <v>韩廉/韩凤/马惠英/陈丽雪/白立</v>
      </c>
    </row>
    <row r="121" spans="1:5" ht="15" x14ac:dyDescent="0.25">
      <c r="A121" s="8" t="str">
        <f t="shared" si="2"/>
        <v>人力资源部总经理</v>
      </c>
      <c r="B121" s="6" t="s">
        <v>125</v>
      </c>
      <c r="C121" s="6" t="s">
        <v>4</v>
      </c>
      <c r="D121" s="7" t="s">
        <v>141</v>
      </c>
      <c r="E121" t="str">
        <f t="shared" si="3"/>
        <v>韩婵/巩明媚</v>
      </c>
    </row>
    <row r="122" spans="1:5" ht="15" x14ac:dyDescent="0.25">
      <c r="A122" s="8" t="str">
        <f t="shared" si="2"/>
        <v>人力资源部总经理</v>
      </c>
      <c r="B122" s="6" t="s">
        <v>125</v>
      </c>
      <c r="C122" s="6" t="s">
        <v>4</v>
      </c>
      <c r="D122" s="7" t="s">
        <v>142</v>
      </c>
      <c r="E122" t="str">
        <f t="shared" si="3"/>
        <v>巩明媚</v>
      </c>
    </row>
    <row r="123" spans="1:5" ht="15" x14ac:dyDescent="0.25">
      <c r="A123" s="8" t="str">
        <f t="shared" si="2"/>
        <v>人力资源部高级经理</v>
      </c>
      <c r="B123" s="6" t="s">
        <v>125</v>
      </c>
      <c r="C123" s="6" t="s">
        <v>15</v>
      </c>
      <c r="D123" s="7" t="s">
        <v>143</v>
      </c>
      <c r="E123" t="str">
        <f t="shared" si="3"/>
        <v>韩凤/马惠英/陈丽雪/白立</v>
      </c>
    </row>
    <row r="124" spans="1:5" ht="15" x14ac:dyDescent="0.25">
      <c r="A124" s="8" t="str">
        <f t="shared" si="2"/>
        <v>人力资源部高级经理</v>
      </c>
      <c r="B124" s="6" t="s">
        <v>125</v>
      </c>
      <c r="C124" s="6" t="s">
        <v>15</v>
      </c>
      <c r="D124" s="7" t="s">
        <v>144</v>
      </c>
      <c r="E124" t="str">
        <f t="shared" si="3"/>
        <v>马惠英/陈丽雪/白立</v>
      </c>
    </row>
    <row r="125" spans="1:5" ht="15" x14ac:dyDescent="0.25">
      <c r="A125" s="8" t="str">
        <f t="shared" si="2"/>
        <v>人力资源部高级经理</v>
      </c>
      <c r="B125" s="6" t="s">
        <v>125</v>
      </c>
      <c r="C125" s="6" t="s">
        <v>15</v>
      </c>
      <c r="D125" s="7" t="s">
        <v>145</v>
      </c>
      <c r="E125" t="str">
        <f t="shared" si="3"/>
        <v>陈丽雪/白立</v>
      </c>
    </row>
    <row r="126" spans="1:5" ht="15" x14ac:dyDescent="0.25">
      <c r="A126" s="8" t="str">
        <f t="shared" si="2"/>
        <v>人力资源部高级经理</v>
      </c>
      <c r="B126" s="6" t="s">
        <v>125</v>
      </c>
      <c r="C126" s="6" t="s">
        <v>15</v>
      </c>
      <c r="D126" s="7" t="s">
        <v>146</v>
      </c>
      <c r="E126" t="str">
        <f t="shared" si="3"/>
        <v>白立</v>
      </c>
    </row>
    <row r="127" spans="1:5" ht="15" x14ac:dyDescent="0.25">
      <c r="A127" s="8" t="str">
        <f t="shared" si="2"/>
        <v>产品部总经理</v>
      </c>
      <c r="B127" s="6" t="s">
        <v>147</v>
      </c>
      <c r="C127" s="6" t="s">
        <v>4</v>
      </c>
      <c r="D127" s="7" t="s">
        <v>148</v>
      </c>
      <c r="E127" t="str">
        <f t="shared" si="3"/>
        <v>程德/康娇/杨栋</v>
      </c>
    </row>
    <row r="128" spans="1:5" ht="15" x14ac:dyDescent="0.25">
      <c r="A128" s="8" t="str">
        <f t="shared" si="2"/>
        <v>产品部总监</v>
      </c>
      <c r="B128" s="6" t="s">
        <v>147</v>
      </c>
      <c r="C128" s="6" t="s">
        <v>6</v>
      </c>
      <c r="D128" s="7" t="s">
        <v>149</v>
      </c>
      <c r="E128" t="str">
        <f t="shared" si="3"/>
        <v>邢宁/龙锦</v>
      </c>
    </row>
    <row r="129" spans="1:5" ht="15" x14ac:dyDescent="0.25">
      <c r="A129" s="8" t="str">
        <f t="shared" si="2"/>
        <v>产品部总裁</v>
      </c>
      <c r="B129" s="6" t="s">
        <v>147</v>
      </c>
      <c r="C129" s="6" t="s">
        <v>99</v>
      </c>
      <c r="D129" s="7" t="s">
        <v>150</v>
      </c>
      <c r="E129" t="str">
        <f t="shared" si="3"/>
        <v>万达侠</v>
      </c>
    </row>
    <row r="130" spans="1:5" ht="15" x14ac:dyDescent="0.25">
      <c r="A130" s="8" t="str">
        <f t="shared" si="2"/>
        <v>产品部高级主管</v>
      </c>
      <c r="B130" s="6" t="s">
        <v>147</v>
      </c>
      <c r="C130" s="6" t="s">
        <v>13</v>
      </c>
      <c r="D130" s="7" t="s">
        <v>151</v>
      </c>
      <c r="E130" t="str">
        <f t="shared" si="3"/>
        <v>郝绅/邢柏</v>
      </c>
    </row>
    <row r="131" spans="1:5" ht="15" x14ac:dyDescent="0.25">
      <c r="A131" s="8" t="str">
        <f t="shared" ref="A131:A152" si="4">B131&amp;C131</f>
        <v>产品部高级主管</v>
      </c>
      <c r="B131" s="6" t="s">
        <v>147</v>
      </c>
      <c r="C131" s="6" t="s">
        <v>13</v>
      </c>
      <c r="D131" s="7" t="s">
        <v>152</v>
      </c>
      <c r="E131" t="str">
        <f t="shared" ref="E131:E152" si="5">D131&amp;IFERROR("/"&amp;VLOOKUP(A131,A132:E281,5,0),"")</f>
        <v>邢柏</v>
      </c>
    </row>
    <row r="132" spans="1:5" ht="15" x14ac:dyDescent="0.25">
      <c r="A132" s="8" t="str">
        <f t="shared" si="4"/>
        <v>产品部高级经理</v>
      </c>
      <c r="B132" s="6" t="s">
        <v>147</v>
      </c>
      <c r="C132" s="6" t="s">
        <v>15</v>
      </c>
      <c r="D132" s="7" t="s">
        <v>153</v>
      </c>
      <c r="E132" t="str">
        <f t="shared" si="5"/>
        <v>殷昌/邱梦/严恒</v>
      </c>
    </row>
    <row r="133" spans="1:5" ht="15" x14ac:dyDescent="0.25">
      <c r="A133" s="8" t="str">
        <f t="shared" si="4"/>
        <v>产品部高级经理</v>
      </c>
      <c r="B133" s="6" t="s">
        <v>147</v>
      </c>
      <c r="C133" s="6" t="s">
        <v>15</v>
      </c>
      <c r="D133" s="7" t="s">
        <v>154</v>
      </c>
      <c r="E133" t="str">
        <f t="shared" si="5"/>
        <v>邱梦/严恒</v>
      </c>
    </row>
    <row r="134" spans="1:5" ht="15" x14ac:dyDescent="0.25">
      <c r="A134" s="8" t="str">
        <f t="shared" si="4"/>
        <v>产品部高级经理</v>
      </c>
      <c r="B134" s="6" t="s">
        <v>147</v>
      </c>
      <c r="C134" s="6" t="s">
        <v>15</v>
      </c>
      <c r="D134" s="7" t="s">
        <v>155</v>
      </c>
      <c r="E134" t="str">
        <f t="shared" si="5"/>
        <v>严恒</v>
      </c>
    </row>
    <row r="135" spans="1:5" ht="15" x14ac:dyDescent="0.25">
      <c r="A135" s="8" t="str">
        <f t="shared" si="4"/>
        <v>产品部总经理</v>
      </c>
      <c r="B135" s="6" t="s">
        <v>147</v>
      </c>
      <c r="C135" s="6" t="s">
        <v>4</v>
      </c>
      <c r="D135" s="7" t="s">
        <v>156</v>
      </c>
      <c r="E135" t="str">
        <f t="shared" si="5"/>
        <v>康娇/杨栋</v>
      </c>
    </row>
    <row r="136" spans="1:5" ht="15" x14ac:dyDescent="0.25">
      <c r="A136" s="8" t="str">
        <f t="shared" si="4"/>
        <v>产品部总经理</v>
      </c>
      <c r="B136" s="6" t="s">
        <v>147</v>
      </c>
      <c r="C136" s="6" t="s">
        <v>4</v>
      </c>
      <c r="D136" s="7" t="s">
        <v>157</v>
      </c>
      <c r="E136" t="str">
        <f t="shared" si="5"/>
        <v>杨栋</v>
      </c>
    </row>
    <row r="137" spans="1:5" ht="15" x14ac:dyDescent="0.25">
      <c r="A137" s="8" t="str">
        <f t="shared" si="4"/>
        <v>产品部总监</v>
      </c>
      <c r="B137" s="6" t="s">
        <v>147</v>
      </c>
      <c r="C137" s="6" t="s">
        <v>6</v>
      </c>
      <c r="D137" s="7" t="s">
        <v>158</v>
      </c>
      <c r="E137" t="str">
        <f t="shared" si="5"/>
        <v>龙锦</v>
      </c>
    </row>
    <row r="138" spans="1:5" ht="15" x14ac:dyDescent="0.25">
      <c r="A138" s="8" t="str">
        <f t="shared" si="4"/>
        <v>财务部总经理</v>
      </c>
      <c r="B138" s="6" t="s">
        <v>159</v>
      </c>
      <c r="C138" s="6" t="s">
        <v>4</v>
      </c>
      <c r="D138" s="7" t="s">
        <v>160</v>
      </c>
      <c r="E138" t="str">
        <f t="shared" si="5"/>
        <v>黎雯/许根基</v>
      </c>
    </row>
    <row r="139" spans="1:5" ht="15" x14ac:dyDescent="0.25">
      <c r="A139" s="8" t="str">
        <f t="shared" si="4"/>
        <v>财务部总监</v>
      </c>
      <c r="B139" s="6" t="s">
        <v>159</v>
      </c>
      <c r="C139" s="6" t="s">
        <v>6</v>
      </c>
      <c r="D139" s="7" t="s">
        <v>161</v>
      </c>
      <c r="E139" t="str">
        <f t="shared" si="5"/>
        <v>谭君/孟刚/孙辉/彭绅/葛欢</v>
      </c>
    </row>
    <row r="140" spans="1:5" ht="15" x14ac:dyDescent="0.25">
      <c r="A140" s="8" t="str">
        <f t="shared" si="4"/>
        <v>财务部总监</v>
      </c>
      <c r="B140" s="6" t="s">
        <v>159</v>
      </c>
      <c r="C140" s="6" t="s">
        <v>6</v>
      </c>
      <c r="D140" s="7" t="s">
        <v>162</v>
      </c>
      <c r="E140" t="str">
        <f t="shared" si="5"/>
        <v>孟刚/孙辉/彭绅/葛欢</v>
      </c>
    </row>
    <row r="141" spans="1:5" ht="15" x14ac:dyDescent="0.25">
      <c r="A141" s="8" t="str">
        <f t="shared" si="4"/>
        <v>财务部总监</v>
      </c>
      <c r="B141" s="6" t="s">
        <v>159</v>
      </c>
      <c r="C141" s="6" t="s">
        <v>6</v>
      </c>
      <c r="D141" s="7" t="s">
        <v>163</v>
      </c>
      <c r="E141" t="str">
        <f t="shared" si="5"/>
        <v>孙辉/彭绅/葛欢</v>
      </c>
    </row>
    <row r="142" spans="1:5" ht="15" x14ac:dyDescent="0.25">
      <c r="A142" s="8" t="str">
        <f t="shared" si="4"/>
        <v>财务部总监</v>
      </c>
      <c r="B142" s="6" t="s">
        <v>159</v>
      </c>
      <c r="C142" s="6" t="s">
        <v>6</v>
      </c>
      <c r="D142" s="7" t="s">
        <v>164</v>
      </c>
      <c r="E142" t="str">
        <f t="shared" si="5"/>
        <v>彭绅/葛欢</v>
      </c>
    </row>
    <row r="143" spans="1:5" ht="15" x14ac:dyDescent="0.25">
      <c r="A143" s="8" t="str">
        <f t="shared" si="4"/>
        <v>财务部总监</v>
      </c>
      <c r="B143" s="6" t="s">
        <v>159</v>
      </c>
      <c r="C143" s="6" t="s">
        <v>6</v>
      </c>
      <c r="D143" s="7" t="s">
        <v>165</v>
      </c>
      <c r="E143" t="str">
        <f t="shared" si="5"/>
        <v>葛欢</v>
      </c>
    </row>
    <row r="144" spans="1:5" ht="15" x14ac:dyDescent="0.25">
      <c r="A144" s="8" t="str">
        <f t="shared" si="4"/>
        <v>财务部主管</v>
      </c>
      <c r="B144" s="6" t="s">
        <v>159</v>
      </c>
      <c r="C144" s="6" t="s">
        <v>9</v>
      </c>
      <c r="D144" s="7" t="s">
        <v>166</v>
      </c>
      <c r="E144" t="str">
        <f t="shared" si="5"/>
        <v>孟虢/钱涛</v>
      </c>
    </row>
    <row r="145" spans="1:5" ht="15" x14ac:dyDescent="0.25">
      <c r="A145" s="8" t="str">
        <f t="shared" si="4"/>
        <v>财务部主管</v>
      </c>
      <c r="B145" s="6" t="s">
        <v>159</v>
      </c>
      <c r="C145" s="6" t="s">
        <v>9</v>
      </c>
      <c r="D145" s="7" t="s">
        <v>167</v>
      </c>
      <c r="E145" t="str">
        <f t="shared" si="5"/>
        <v>钱涛</v>
      </c>
    </row>
    <row r="146" spans="1:5" ht="15" x14ac:dyDescent="0.25">
      <c r="A146" s="8" t="str">
        <f t="shared" si="4"/>
        <v>财务部高级经理</v>
      </c>
      <c r="B146" s="6" t="s">
        <v>159</v>
      </c>
      <c r="C146" s="6" t="s">
        <v>15</v>
      </c>
      <c r="D146" s="7" t="s">
        <v>168</v>
      </c>
      <c r="E146" t="str">
        <f t="shared" si="5"/>
        <v>肖崆/黄磊/徐莲/黄盛/涂丽/邱丽</v>
      </c>
    </row>
    <row r="147" spans="1:5" ht="15" x14ac:dyDescent="0.25">
      <c r="A147" s="8" t="str">
        <f t="shared" si="4"/>
        <v>财务部高级经理</v>
      </c>
      <c r="B147" s="6" t="s">
        <v>159</v>
      </c>
      <c r="C147" s="6" t="s">
        <v>15</v>
      </c>
      <c r="D147" s="7" t="s">
        <v>169</v>
      </c>
      <c r="E147" t="str">
        <f t="shared" si="5"/>
        <v>黄磊/徐莲/黄盛/涂丽/邱丽</v>
      </c>
    </row>
    <row r="148" spans="1:5" ht="15" x14ac:dyDescent="0.25">
      <c r="A148" s="8" t="str">
        <f t="shared" si="4"/>
        <v>财务部高级经理</v>
      </c>
      <c r="B148" s="6" t="s">
        <v>159</v>
      </c>
      <c r="C148" s="6" t="s">
        <v>15</v>
      </c>
      <c r="D148" s="7" t="s">
        <v>170</v>
      </c>
      <c r="E148" t="str">
        <f t="shared" si="5"/>
        <v>徐莲/黄盛/涂丽/邱丽</v>
      </c>
    </row>
    <row r="149" spans="1:5" ht="15" x14ac:dyDescent="0.25">
      <c r="A149" s="8" t="str">
        <f t="shared" si="4"/>
        <v>财务部总经理</v>
      </c>
      <c r="B149" s="6" t="s">
        <v>159</v>
      </c>
      <c r="C149" s="6" t="s">
        <v>4</v>
      </c>
      <c r="D149" s="7" t="s">
        <v>171</v>
      </c>
      <c r="E149" t="str">
        <f t="shared" si="5"/>
        <v>许根基</v>
      </c>
    </row>
    <row r="150" spans="1:5" ht="15" x14ac:dyDescent="0.25">
      <c r="A150" s="8" t="str">
        <f t="shared" si="4"/>
        <v>财务部高级经理</v>
      </c>
      <c r="B150" s="6" t="s">
        <v>159</v>
      </c>
      <c r="C150" s="6" t="s">
        <v>15</v>
      </c>
      <c r="D150" s="7" t="s">
        <v>172</v>
      </c>
      <c r="E150" t="str">
        <f t="shared" si="5"/>
        <v>黄盛/涂丽/邱丽</v>
      </c>
    </row>
    <row r="151" spans="1:5" ht="15" x14ac:dyDescent="0.25">
      <c r="A151" s="8" t="str">
        <f t="shared" si="4"/>
        <v>财务部高级经理</v>
      </c>
      <c r="B151" s="6" t="s">
        <v>159</v>
      </c>
      <c r="C151" s="6" t="s">
        <v>15</v>
      </c>
      <c r="D151" s="7" t="s">
        <v>173</v>
      </c>
      <c r="E151" t="str">
        <f t="shared" si="5"/>
        <v>涂丽/邱丽</v>
      </c>
    </row>
    <row r="152" spans="1:5" ht="15" x14ac:dyDescent="0.25">
      <c r="A152" s="8" t="str">
        <f t="shared" si="4"/>
        <v>财务部高级经理</v>
      </c>
      <c r="B152" s="6" t="s">
        <v>159</v>
      </c>
      <c r="C152" s="6" t="s">
        <v>15</v>
      </c>
      <c r="D152" s="7" t="s">
        <v>174</v>
      </c>
      <c r="E152" t="str">
        <f t="shared" si="5"/>
        <v>邱丽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B680-52A0-480A-BFDC-D8258FD1E14A}">
  <dimension ref="A1:C152"/>
  <sheetViews>
    <sheetView workbookViewId="0">
      <selection activeCell="I142" sqref="I142"/>
    </sheetView>
  </sheetViews>
  <sheetFormatPr defaultRowHeight="14.4" x14ac:dyDescent="0.25"/>
  <cols>
    <col min="1" max="2" width="11.6640625" bestFit="1" customWidth="1"/>
    <col min="3" max="3" width="7.5546875" bestFit="1" customWidth="1"/>
  </cols>
  <sheetData>
    <row r="1" spans="1:3" x14ac:dyDescent="0.25">
      <c r="A1" t="s">
        <v>175</v>
      </c>
      <c r="B1" t="s">
        <v>333</v>
      </c>
      <c r="C1" t="s">
        <v>224</v>
      </c>
    </row>
    <row r="2" spans="1:3" x14ac:dyDescent="0.25">
      <c r="A2" s="11" t="s">
        <v>4</v>
      </c>
      <c r="B2" s="11" t="s">
        <v>3</v>
      </c>
      <c r="C2" s="11" t="s">
        <v>5</v>
      </c>
    </row>
    <row r="3" spans="1:3" x14ac:dyDescent="0.25">
      <c r="A3" s="11" t="s">
        <v>4</v>
      </c>
      <c r="B3" s="11" t="s">
        <v>3</v>
      </c>
      <c r="C3" s="11" t="s">
        <v>19</v>
      </c>
    </row>
    <row r="4" spans="1:3" x14ac:dyDescent="0.25">
      <c r="A4" s="11" t="s">
        <v>4</v>
      </c>
      <c r="B4" s="11" t="s">
        <v>3</v>
      </c>
      <c r="C4" s="11" t="s">
        <v>20</v>
      </c>
    </row>
    <row r="5" spans="1:3" x14ac:dyDescent="0.25">
      <c r="A5" s="11" t="s">
        <v>4</v>
      </c>
      <c r="B5" s="11" t="s">
        <v>3</v>
      </c>
      <c r="C5" s="11" t="s">
        <v>21</v>
      </c>
    </row>
    <row r="6" spans="1:3" x14ac:dyDescent="0.25">
      <c r="A6" s="11" t="s">
        <v>4</v>
      </c>
      <c r="B6" s="11" t="s">
        <v>3</v>
      </c>
      <c r="C6" s="11" t="s">
        <v>22</v>
      </c>
    </row>
    <row r="7" spans="1:3" x14ac:dyDescent="0.25">
      <c r="A7" s="11" t="s">
        <v>4</v>
      </c>
      <c r="B7" s="11" t="s">
        <v>3</v>
      </c>
      <c r="C7" s="11" t="s">
        <v>23</v>
      </c>
    </row>
    <row r="8" spans="1:3" x14ac:dyDescent="0.25">
      <c r="A8" s="11" t="s">
        <v>4</v>
      </c>
      <c r="B8" s="11" t="s">
        <v>3</v>
      </c>
      <c r="C8" s="11" t="s">
        <v>24</v>
      </c>
    </row>
    <row r="9" spans="1:3" x14ac:dyDescent="0.25">
      <c r="A9" s="11" t="s">
        <v>4</v>
      </c>
      <c r="B9" s="11" t="s">
        <v>26</v>
      </c>
      <c r="C9" s="11" t="s">
        <v>36</v>
      </c>
    </row>
    <row r="10" spans="1:3" x14ac:dyDescent="0.25">
      <c r="A10" s="11" t="s">
        <v>4</v>
      </c>
      <c r="B10" s="11" t="s">
        <v>26</v>
      </c>
      <c r="C10" s="11" t="s">
        <v>37</v>
      </c>
    </row>
    <row r="11" spans="1:3" x14ac:dyDescent="0.25">
      <c r="A11" s="11" t="s">
        <v>4</v>
      </c>
      <c r="B11" s="11" t="s">
        <v>26</v>
      </c>
      <c r="C11" s="11" t="s">
        <v>38</v>
      </c>
    </row>
    <row r="12" spans="1:3" x14ac:dyDescent="0.25">
      <c r="A12" s="11" t="s">
        <v>4</v>
      </c>
      <c r="B12" s="11" t="s">
        <v>41</v>
      </c>
      <c r="C12" s="11" t="s">
        <v>49</v>
      </c>
    </row>
    <row r="13" spans="1:3" x14ac:dyDescent="0.25">
      <c r="A13" s="11" t="s">
        <v>4</v>
      </c>
      <c r="B13" s="11" t="s">
        <v>41</v>
      </c>
      <c r="C13" s="11" t="s">
        <v>50</v>
      </c>
    </row>
    <row r="14" spans="1:3" x14ac:dyDescent="0.25">
      <c r="A14" s="11" t="s">
        <v>4</v>
      </c>
      <c r="B14" s="11" t="s">
        <v>41</v>
      </c>
      <c r="C14" s="11" t="s">
        <v>51</v>
      </c>
    </row>
    <row r="15" spans="1:3" x14ac:dyDescent="0.25">
      <c r="A15" s="11" t="s">
        <v>4</v>
      </c>
      <c r="B15" s="11" t="s">
        <v>58</v>
      </c>
      <c r="C15" s="11" t="s">
        <v>77</v>
      </c>
    </row>
    <row r="16" spans="1:3" x14ac:dyDescent="0.25">
      <c r="A16" s="11" t="s">
        <v>4</v>
      </c>
      <c r="B16" s="11" t="s">
        <v>86</v>
      </c>
      <c r="C16" s="11" t="s">
        <v>93</v>
      </c>
    </row>
    <row r="17" spans="1:3" x14ac:dyDescent="0.25">
      <c r="A17" s="11" t="s">
        <v>4</v>
      </c>
      <c r="B17" s="11" t="s">
        <v>86</v>
      </c>
      <c r="C17" s="11" t="s">
        <v>94</v>
      </c>
    </row>
    <row r="18" spans="1:3" x14ac:dyDescent="0.25">
      <c r="A18" s="11" t="s">
        <v>4</v>
      </c>
      <c r="B18" s="11" t="s">
        <v>86</v>
      </c>
      <c r="C18" s="11" t="s">
        <v>95</v>
      </c>
    </row>
    <row r="19" spans="1:3" x14ac:dyDescent="0.25">
      <c r="A19" s="11" t="s">
        <v>4</v>
      </c>
      <c r="B19" s="11" t="s">
        <v>86</v>
      </c>
      <c r="C19" s="11" t="s">
        <v>96</v>
      </c>
    </row>
    <row r="20" spans="1:3" x14ac:dyDescent="0.25">
      <c r="A20" s="11" t="s">
        <v>4</v>
      </c>
      <c r="B20" s="11" t="s">
        <v>103</v>
      </c>
      <c r="C20" s="11" t="s">
        <v>118</v>
      </c>
    </row>
    <row r="21" spans="1:3" x14ac:dyDescent="0.25">
      <c r="A21" s="11" t="s">
        <v>4</v>
      </c>
      <c r="B21" s="11" t="s">
        <v>103</v>
      </c>
      <c r="C21" s="11" t="s">
        <v>119</v>
      </c>
    </row>
    <row r="22" spans="1:3" x14ac:dyDescent="0.25">
      <c r="A22" s="11" t="s">
        <v>4</v>
      </c>
      <c r="B22" s="11" t="s">
        <v>103</v>
      </c>
      <c r="C22" s="11" t="s">
        <v>120</v>
      </c>
    </row>
    <row r="23" spans="1:3" x14ac:dyDescent="0.25">
      <c r="A23" s="11" t="s">
        <v>4</v>
      </c>
      <c r="B23" s="11" t="s">
        <v>125</v>
      </c>
      <c r="C23" s="11" t="s">
        <v>126</v>
      </c>
    </row>
    <row r="24" spans="1:3" x14ac:dyDescent="0.25">
      <c r="A24" s="11" t="s">
        <v>4</v>
      </c>
      <c r="B24" s="11" t="s">
        <v>125</v>
      </c>
      <c r="C24" s="11" t="s">
        <v>127</v>
      </c>
    </row>
    <row r="25" spans="1:3" x14ac:dyDescent="0.25">
      <c r="A25" s="11" t="s">
        <v>4</v>
      </c>
      <c r="B25" s="11" t="s">
        <v>125</v>
      </c>
      <c r="C25" s="11" t="s">
        <v>141</v>
      </c>
    </row>
    <row r="26" spans="1:3" x14ac:dyDescent="0.25">
      <c r="A26" s="11" t="s">
        <v>4</v>
      </c>
      <c r="B26" s="11" t="s">
        <v>125</v>
      </c>
      <c r="C26" s="11" t="s">
        <v>142</v>
      </c>
    </row>
    <row r="27" spans="1:3" x14ac:dyDescent="0.25">
      <c r="A27" s="11" t="s">
        <v>4</v>
      </c>
      <c r="B27" s="11" t="s">
        <v>147</v>
      </c>
      <c r="C27" s="11" t="s">
        <v>148</v>
      </c>
    </row>
    <row r="28" spans="1:3" x14ac:dyDescent="0.25">
      <c r="A28" s="11" t="s">
        <v>4</v>
      </c>
      <c r="B28" s="11" t="s">
        <v>147</v>
      </c>
      <c r="C28" s="11" t="s">
        <v>156</v>
      </c>
    </row>
    <row r="29" spans="1:3" x14ac:dyDescent="0.25">
      <c r="A29" s="11" t="s">
        <v>4</v>
      </c>
      <c r="B29" s="11" t="s">
        <v>147</v>
      </c>
      <c r="C29" s="11" t="s">
        <v>157</v>
      </c>
    </row>
    <row r="30" spans="1:3" x14ac:dyDescent="0.25">
      <c r="A30" s="11" t="s">
        <v>4</v>
      </c>
      <c r="B30" s="11" t="s">
        <v>159</v>
      </c>
      <c r="C30" s="11" t="s">
        <v>160</v>
      </c>
    </row>
    <row r="31" spans="1:3" x14ac:dyDescent="0.25">
      <c r="A31" s="11" t="s">
        <v>4</v>
      </c>
      <c r="B31" s="11" t="s">
        <v>159</v>
      </c>
      <c r="C31" s="11" t="s">
        <v>171</v>
      </c>
    </row>
    <row r="32" spans="1:3" x14ac:dyDescent="0.25">
      <c r="A32" s="11" t="s">
        <v>6</v>
      </c>
      <c r="B32" s="11" t="s">
        <v>3</v>
      </c>
      <c r="C32" s="11" t="s">
        <v>7</v>
      </c>
    </row>
    <row r="33" spans="1:3" x14ac:dyDescent="0.25">
      <c r="A33" s="11" t="s">
        <v>6</v>
      </c>
      <c r="B33" s="11" t="s">
        <v>3</v>
      </c>
      <c r="C33" s="11" t="s">
        <v>8</v>
      </c>
    </row>
    <row r="34" spans="1:3" x14ac:dyDescent="0.25">
      <c r="A34" s="11" t="s">
        <v>6</v>
      </c>
      <c r="B34" s="11" t="s">
        <v>26</v>
      </c>
      <c r="C34" s="11" t="s">
        <v>29</v>
      </c>
    </row>
    <row r="35" spans="1:3" x14ac:dyDescent="0.25">
      <c r="A35" s="11" t="s">
        <v>6</v>
      </c>
      <c r="B35" s="11" t="s">
        <v>41</v>
      </c>
      <c r="C35" s="11" t="s">
        <v>42</v>
      </c>
    </row>
    <row r="36" spans="1:3" x14ac:dyDescent="0.25">
      <c r="A36" s="11" t="s">
        <v>6</v>
      </c>
      <c r="B36" s="11" t="s">
        <v>41</v>
      </c>
      <c r="C36" s="11" t="s">
        <v>43</v>
      </c>
    </row>
    <row r="37" spans="1:3" x14ac:dyDescent="0.25">
      <c r="A37" s="11" t="s">
        <v>6</v>
      </c>
      <c r="B37" s="11" t="s">
        <v>58</v>
      </c>
      <c r="C37" s="11" t="s">
        <v>59</v>
      </c>
    </row>
    <row r="38" spans="1:3" x14ac:dyDescent="0.25">
      <c r="A38" s="11" t="s">
        <v>6</v>
      </c>
      <c r="B38" s="11" t="s">
        <v>58</v>
      </c>
      <c r="C38" s="11" t="s">
        <v>60</v>
      </c>
    </row>
    <row r="39" spans="1:3" x14ac:dyDescent="0.25">
      <c r="A39" s="11" t="s">
        <v>6</v>
      </c>
      <c r="B39" s="11" t="s">
        <v>58</v>
      </c>
      <c r="C39" s="11" t="s">
        <v>61</v>
      </c>
    </row>
    <row r="40" spans="1:3" x14ac:dyDescent="0.25">
      <c r="A40" s="11" t="s">
        <v>6</v>
      </c>
      <c r="B40" s="11" t="s">
        <v>86</v>
      </c>
      <c r="C40" s="11" t="s">
        <v>87</v>
      </c>
    </row>
    <row r="41" spans="1:3" x14ac:dyDescent="0.25">
      <c r="A41" s="11" t="s">
        <v>6</v>
      </c>
      <c r="B41" s="11" t="s">
        <v>86</v>
      </c>
      <c r="C41" s="11" t="s">
        <v>97</v>
      </c>
    </row>
    <row r="42" spans="1:3" x14ac:dyDescent="0.25">
      <c r="A42" s="11" t="s">
        <v>6</v>
      </c>
      <c r="B42" s="11" t="s">
        <v>86</v>
      </c>
      <c r="C42" s="11" t="s">
        <v>98</v>
      </c>
    </row>
    <row r="43" spans="1:3" x14ac:dyDescent="0.25">
      <c r="A43" s="11" t="s">
        <v>6</v>
      </c>
      <c r="B43" s="11" t="s">
        <v>103</v>
      </c>
      <c r="C43" s="11" t="s">
        <v>104</v>
      </c>
    </row>
    <row r="44" spans="1:3" x14ac:dyDescent="0.25">
      <c r="A44" s="11" t="s">
        <v>6</v>
      </c>
      <c r="B44" s="11" t="s">
        <v>103</v>
      </c>
      <c r="C44" s="11" t="s">
        <v>105</v>
      </c>
    </row>
    <row r="45" spans="1:3" x14ac:dyDescent="0.25">
      <c r="A45" s="11" t="s">
        <v>6</v>
      </c>
      <c r="B45" s="11" t="s">
        <v>103</v>
      </c>
      <c r="C45" s="11" t="s">
        <v>106</v>
      </c>
    </row>
    <row r="46" spans="1:3" x14ac:dyDescent="0.25">
      <c r="A46" s="11" t="s">
        <v>6</v>
      </c>
      <c r="B46" s="11" t="s">
        <v>103</v>
      </c>
      <c r="C46" s="11" t="s">
        <v>107</v>
      </c>
    </row>
    <row r="47" spans="1:3" x14ac:dyDescent="0.25">
      <c r="A47" s="11" t="s">
        <v>6</v>
      </c>
      <c r="B47" s="11" t="s">
        <v>103</v>
      </c>
      <c r="C47" s="11" t="s">
        <v>108</v>
      </c>
    </row>
    <row r="48" spans="1:3" x14ac:dyDescent="0.25">
      <c r="A48" s="11" t="s">
        <v>6</v>
      </c>
      <c r="B48" s="11" t="s">
        <v>103</v>
      </c>
      <c r="C48" s="11" t="s">
        <v>109</v>
      </c>
    </row>
    <row r="49" spans="1:3" x14ac:dyDescent="0.25">
      <c r="A49" s="11" t="s">
        <v>6</v>
      </c>
      <c r="B49" s="11" t="s">
        <v>125</v>
      </c>
      <c r="C49" s="11" t="s">
        <v>128</v>
      </c>
    </row>
    <row r="50" spans="1:3" x14ac:dyDescent="0.25">
      <c r="A50" s="11" t="s">
        <v>6</v>
      </c>
      <c r="B50" s="11" t="s">
        <v>125</v>
      </c>
      <c r="C50" s="11" t="s">
        <v>129</v>
      </c>
    </row>
    <row r="51" spans="1:3" x14ac:dyDescent="0.25">
      <c r="A51" s="11" t="s">
        <v>6</v>
      </c>
      <c r="B51" s="11" t="s">
        <v>125</v>
      </c>
      <c r="C51" s="11" t="s">
        <v>130</v>
      </c>
    </row>
    <row r="52" spans="1:3" x14ac:dyDescent="0.25">
      <c r="A52" s="11" t="s">
        <v>6</v>
      </c>
      <c r="B52" s="11" t="s">
        <v>147</v>
      </c>
      <c r="C52" s="11" t="s">
        <v>149</v>
      </c>
    </row>
    <row r="53" spans="1:3" x14ac:dyDescent="0.25">
      <c r="A53" s="11" t="s">
        <v>6</v>
      </c>
      <c r="B53" s="11" t="s">
        <v>147</v>
      </c>
      <c r="C53" s="11" t="s">
        <v>158</v>
      </c>
    </row>
    <row r="54" spans="1:3" x14ac:dyDescent="0.25">
      <c r="A54" s="11" t="s">
        <v>6</v>
      </c>
      <c r="B54" s="11" t="s">
        <v>159</v>
      </c>
      <c r="C54" s="11" t="s">
        <v>161</v>
      </c>
    </row>
    <row r="55" spans="1:3" x14ac:dyDescent="0.25">
      <c r="A55" s="11" t="s">
        <v>6</v>
      </c>
      <c r="B55" s="11" t="s">
        <v>159</v>
      </c>
      <c r="C55" s="11" t="s">
        <v>162</v>
      </c>
    </row>
    <row r="56" spans="1:3" x14ac:dyDescent="0.25">
      <c r="A56" s="11" t="s">
        <v>6</v>
      </c>
      <c r="B56" s="11" t="s">
        <v>159</v>
      </c>
      <c r="C56" s="11" t="s">
        <v>163</v>
      </c>
    </row>
    <row r="57" spans="1:3" x14ac:dyDescent="0.25">
      <c r="A57" s="11" t="s">
        <v>6</v>
      </c>
      <c r="B57" s="11" t="s">
        <v>159</v>
      </c>
      <c r="C57" s="11" t="s">
        <v>164</v>
      </c>
    </row>
    <row r="58" spans="1:3" x14ac:dyDescent="0.25">
      <c r="A58" s="11" t="s">
        <v>6</v>
      </c>
      <c r="B58" s="11" t="s">
        <v>159</v>
      </c>
      <c r="C58" s="11" t="s">
        <v>165</v>
      </c>
    </row>
    <row r="59" spans="1:3" x14ac:dyDescent="0.25">
      <c r="A59" s="11" t="s">
        <v>9</v>
      </c>
      <c r="B59" s="11" t="s">
        <v>3</v>
      </c>
      <c r="C59" s="11" t="s">
        <v>10</v>
      </c>
    </row>
    <row r="60" spans="1:3" x14ac:dyDescent="0.25">
      <c r="A60" s="11" t="s">
        <v>9</v>
      </c>
      <c r="B60" s="11" t="s">
        <v>103</v>
      </c>
      <c r="C60" s="11" t="s">
        <v>110</v>
      </c>
    </row>
    <row r="61" spans="1:3" x14ac:dyDescent="0.25">
      <c r="A61" s="11" t="s">
        <v>9</v>
      </c>
      <c r="B61" s="11" t="s">
        <v>159</v>
      </c>
      <c r="C61" s="11" t="s">
        <v>166</v>
      </c>
    </row>
    <row r="62" spans="1:3" x14ac:dyDescent="0.25">
      <c r="A62" s="11" t="s">
        <v>9</v>
      </c>
      <c r="B62" s="11" t="s">
        <v>159</v>
      </c>
      <c r="C62" s="11" t="s">
        <v>167</v>
      </c>
    </row>
    <row r="63" spans="1:3" x14ac:dyDescent="0.25">
      <c r="A63" s="11" t="s">
        <v>11</v>
      </c>
      <c r="B63" s="11" t="s">
        <v>3</v>
      </c>
      <c r="C63" s="11" t="s">
        <v>12</v>
      </c>
    </row>
    <row r="64" spans="1:3" x14ac:dyDescent="0.25">
      <c r="A64" s="11" t="s">
        <v>11</v>
      </c>
      <c r="B64" s="11" t="s">
        <v>41</v>
      </c>
      <c r="C64" s="11" t="s">
        <v>52</v>
      </c>
    </row>
    <row r="65" spans="1:3" x14ac:dyDescent="0.25">
      <c r="A65" s="11" t="s">
        <v>11</v>
      </c>
      <c r="B65" s="11" t="s">
        <v>41</v>
      </c>
      <c r="C65" s="11" t="s">
        <v>53</v>
      </c>
    </row>
    <row r="66" spans="1:3" x14ac:dyDescent="0.25">
      <c r="A66" s="11" t="s">
        <v>11</v>
      </c>
      <c r="B66" s="11" t="s">
        <v>58</v>
      </c>
      <c r="C66" s="11" t="s">
        <v>67</v>
      </c>
    </row>
    <row r="67" spans="1:3" x14ac:dyDescent="0.25">
      <c r="A67" s="11" t="s">
        <v>11</v>
      </c>
      <c r="B67" s="11" t="s">
        <v>58</v>
      </c>
      <c r="C67" s="11" t="s">
        <v>68</v>
      </c>
    </row>
    <row r="68" spans="1:3" x14ac:dyDescent="0.25">
      <c r="A68" s="11" t="s">
        <v>11</v>
      </c>
      <c r="B68" s="11" t="s">
        <v>58</v>
      </c>
      <c r="C68" s="11" t="s">
        <v>69</v>
      </c>
    </row>
    <row r="69" spans="1:3" x14ac:dyDescent="0.25">
      <c r="A69" s="11" t="s">
        <v>11</v>
      </c>
      <c r="B69" s="11" t="s">
        <v>58</v>
      </c>
      <c r="C69" s="11" t="s">
        <v>70</v>
      </c>
    </row>
    <row r="70" spans="1:3" x14ac:dyDescent="0.25">
      <c r="A70" s="11" t="s">
        <v>11</v>
      </c>
      <c r="B70" s="11" t="s">
        <v>58</v>
      </c>
      <c r="C70" s="11" t="s">
        <v>78</v>
      </c>
    </row>
    <row r="71" spans="1:3" x14ac:dyDescent="0.25">
      <c r="A71" s="11" t="s">
        <v>11</v>
      </c>
      <c r="B71" s="11" t="s">
        <v>86</v>
      </c>
      <c r="C71" s="11" t="s">
        <v>89</v>
      </c>
    </row>
    <row r="72" spans="1:3" x14ac:dyDescent="0.25">
      <c r="A72" s="11" t="s">
        <v>11</v>
      </c>
      <c r="B72" s="11" t="s">
        <v>103</v>
      </c>
      <c r="C72" s="11" t="s">
        <v>121</v>
      </c>
    </row>
    <row r="73" spans="1:3" x14ac:dyDescent="0.25">
      <c r="A73" s="11" t="s">
        <v>13</v>
      </c>
      <c r="B73" s="11" t="s">
        <v>3</v>
      </c>
      <c r="C73" s="11" t="s">
        <v>14</v>
      </c>
    </row>
    <row r="74" spans="1:3" x14ac:dyDescent="0.25">
      <c r="A74" s="11" t="s">
        <v>13</v>
      </c>
      <c r="B74" s="11" t="s">
        <v>58</v>
      </c>
      <c r="C74" s="11" t="s">
        <v>71</v>
      </c>
    </row>
    <row r="75" spans="1:3" x14ac:dyDescent="0.25">
      <c r="A75" s="11" t="s">
        <v>13</v>
      </c>
      <c r="B75" s="11" t="s">
        <v>58</v>
      </c>
      <c r="C75" s="11" t="s">
        <v>72</v>
      </c>
    </row>
    <row r="76" spans="1:3" x14ac:dyDescent="0.25">
      <c r="A76" s="11" t="s">
        <v>13</v>
      </c>
      <c r="B76" s="11" t="s">
        <v>58</v>
      </c>
      <c r="C76" s="11" t="s">
        <v>73</v>
      </c>
    </row>
    <row r="77" spans="1:3" x14ac:dyDescent="0.25">
      <c r="A77" s="11" t="s">
        <v>13</v>
      </c>
      <c r="B77" s="11" t="s">
        <v>103</v>
      </c>
      <c r="C77" s="11" t="s">
        <v>111</v>
      </c>
    </row>
    <row r="78" spans="1:3" x14ac:dyDescent="0.25">
      <c r="A78" s="11" t="s">
        <v>13</v>
      </c>
      <c r="B78" s="11" t="s">
        <v>125</v>
      </c>
      <c r="C78" s="11" t="s">
        <v>136</v>
      </c>
    </row>
    <row r="79" spans="1:3" x14ac:dyDescent="0.25">
      <c r="A79" s="11" t="s">
        <v>13</v>
      </c>
      <c r="B79" s="11" t="s">
        <v>125</v>
      </c>
      <c r="C79" s="11" t="s">
        <v>137</v>
      </c>
    </row>
    <row r="80" spans="1:3" x14ac:dyDescent="0.25">
      <c r="A80" s="11" t="s">
        <v>13</v>
      </c>
      <c r="B80" s="11" t="s">
        <v>147</v>
      </c>
      <c r="C80" s="11" t="s">
        <v>151</v>
      </c>
    </row>
    <row r="81" spans="1:3" x14ac:dyDescent="0.25">
      <c r="A81" s="11" t="s">
        <v>13</v>
      </c>
      <c r="B81" s="11" t="s">
        <v>147</v>
      </c>
      <c r="C81" s="11" t="s">
        <v>152</v>
      </c>
    </row>
    <row r="82" spans="1:3" x14ac:dyDescent="0.25">
      <c r="A82" s="11" t="s">
        <v>15</v>
      </c>
      <c r="B82" s="11" t="s">
        <v>3</v>
      </c>
      <c r="C82" s="11" t="s">
        <v>16</v>
      </c>
    </row>
    <row r="83" spans="1:3" x14ac:dyDescent="0.25">
      <c r="A83" s="11" t="s">
        <v>15</v>
      </c>
      <c r="B83" s="11" t="s">
        <v>3</v>
      </c>
      <c r="C83" s="11" t="s">
        <v>17</v>
      </c>
    </row>
    <row r="84" spans="1:3" x14ac:dyDescent="0.25">
      <c r="A84" s="11" t="s">
        <v>15</v>
      </c>
      <c r="B84" s="11" t="s">
        <v>3</v>
      </c>
      <c r="C84" s="11" t="s">
        <v>18</v>
      </c>
    </row>
    <row r="85" spans="1:3" x14ac:dyDescent="0.25">
      <c r="A85" s="11" t="s">
        <v>15</v>
      </c>
      <c r="B85" s="11" t="s">
        <v>3</v>
      </c>
      <c r="C85" s="11" t="s">
        <v>25</v>
      </c>
    </row>
    <row r="86" spans="1:3" x14ac:dyDescent="0.25">
      <c r="A86" s="11" t="s">
        <v>15</v>
      </c>
      <c r="B86" s="11" t="s">
        <v>26</v>
      </c>
      <c r="C86" s="11" t="s">
        <v>34</v>
      </c>
    </row>
    <row r="87" spans="1:3" x14ac:dyDescent="0.25">
      <c r="A87" s="11" t="s">
        <v>15</v>
      </c>
      <c r="B87" s="11" t="s">
        <v>26</v>
      </c>
      <c r="C87" s="11" t="s">
        <v>35</v>
      </c>
    </row>
    <row r="88" spans="1:3" x14ac:dyDescent="0.25">
      <c r="A88" s="11" t="s">
        <v>15</v>
      </c>
      <c r="B88" s="11" t="s">
        <v>26</v>
      </c>
      <c r="C88" s="11" t="s">
        <v>39</v>
      </c>
    </row>
    <row r="89" spans="1:3" x14ac:dyDescent="0.25">
      <c r="A89" s="11" t="s">
        <v>15</v>
      </c>
      <c r="B89" s="11" t="s">
        <v>26</v>
      </c>
      <c r="C89" s="11" t="s">
        <v>40</v>
      </c>
    </row>
    <row r="90" spans="1:3" x14ac:dyDescent="0.25">
      <c r="A90" s="11" t="s">
        <v>15</v>
      </c>
      <c r="B90" s="11" t="s">
        <v>41</v>
      </c>
      <c r="C90" s="11" t="s">
        <v>44</v>
      </c>
    </row>
    <row r="91" spans="1:3" x14ac:dyDescent="0.25">
      <c r="A91" s="11" t="s">
        <v>15</v>
      </c>
      <c r="B91" s="11" t="s">
        <v>41</v>
      </c>
      <c r="C91" s="11" t="s">
        <v>45</v>
      </c>
    </row>
    <row r="92" spans="1:3" x14ac:dyDescent="0.25">
      <c r="A92" s="11" t="s">
        <v>15</v>
      </c>
      <c r="B92" s="11" t="s">
        <v>41</v>
      </c>
      <c r="C92" s="11" t="s">
        <v>46</v>
      </c>
    </row>
    <row r="93" spans="1:3" x14ac:dyDescent="0.25">
      <c r="A93" s="11" t="s">
        <v>15</v>
      </c>
      <c r="B93" s="11" t="s">
        <v>41</v>
      </c>
      <c r="C93" s="11" t="s">
        <v>47</v>
      </c>
    </row>
    <row r="94" spans="1:3" x14ac:dyDescent="0.25">
      <c r="A94" s="11" t="s">
        <v>15</v>
      </c>
      <c r="B94" s="11" t="s">
        <v>41</v>
      </c>
      <c r="C94" s="11" t="s">
        <v>48</v>
      </c>
    </row>
    <row r="95" spans="1:3" x14ac:dyDescent="0.25">
      <c r="A95" s="11" t="s">
        <v>15</v>
      </c>
      <c r="B95" s="11" t="s">
        <v>41</v>
      </c>
      <c r="C95" s="11" t="s">
        <v>54</v>
      </c>
    </row>
    <row r="96" spans="1:3" x14ac:dyDescent="0.25">
      <c r="A96" s="11" t="s">
        <v>15</v>
      </c>
      <c r="B96" s="11" t="s">
        <v>41</v>
      </c>
      <c r="C96" s="11" t="s">
        <v>55</v>
      </c>
    </row>
    <row r="97" spans="1:3" x14ac:dyDescent="0.25">
      <c r="A97" s="11" t="s">
        <v>15</v>
      </c>
      <c r="B97" s="11" t="s">
        <v>41</v>
      </c>
      <c r="C97" s="11" t="s">
        <v>56</v>
      </c>
    </row>
    <row r="98" spans="1:3" x14ac:dyDescent="0.25">
      <c r="A98" s="11" t="s">
        <v>15</v>
      </c>
      <c r="B98" s="11" t="s">
        <v>41</v>
      </c>
      <c r="C98" s="11" t="s">
        <v>57</v>
      </c>
    </row>
    <row r="99" spans="1:3" x14ac:dyDescent="0.25">
      <c r="A99" s="11" t="s">
        <v>15</v>
      </c>
      <c r="B99" s="11" t="s">
        <v>58</v>
      </c>
      <c r="C99" s="11" t="s">
        <v>74</v>
      </c>
    </row>
    <row r="100" spans="1:3" x14ac:dyDescent="0.25">
      <c r="A100" s="11" t="s">
        <v>15</v>
      </c>
      <c r="B100" s="11" t="s">
        <v>58</v>
      </c>
      <c r="C100" s="11" t="s">
        <v>75</v>
      </c>
    </row>
    <row r="101" spans="1:3" x14ac:dyDescent="0.25">
      <c r="A101" s="11" t="s">
        <v>15</v>
      </c>
      <c r="B101" s="11" t="s">
        <v>58</v>
      </c>
      <c r="C101" s="11" t="s">
        <v>76</v>
      </c>
    </row>
    <row r="102" spans="1:3" x14ac:dyDescent="0.25">
      <c r="A102" s="11" t="s">
        <v>15</v>
      </c>
      <c r="B102" s="11" t="s">
        <v>58</v>
      </c>
      <c r="C102" s="11" t="s">
        <v>79</v>
      </c>
    </row>
    <row r="103" spans="1:3" x14ac:dyDescent="0.25">
      <c r="A103" s="11" t="s">
        <v>15</v>
      </c>
      <c r="B103" s="11" t="s">
        <v>58</v>
      </c>
      <c r="C103" s="11" t="s">
        <v>80</v>
      </c>
    </row>
    <row r="104" spans="1:3" x14ac:dyDescent="0.25">
      <c r="A104" s="11" t="s">
        <v>15</v>
      </c>
      <c r="B104" s="11" t="s">
        <v>58</v>
      </c>
      <c r="C104" s="11" t="s">
        <v>81</v>
      </c>
    </row>
    <row r="105" spans="1:3" x14ac:dyDescent="0.25">
      <c r="A105" s="11" t="s">
        <v>15</v>
      </c>
      <c r="B105" s="11" t="s">
        <v>58</v>
      </c>
      <c r="C105" s="11" t="s">
        <v>82</v>
      </c>
    </row>
    <row r="106" spans="1:3" x14ac:dyDescent="0.25">
      <c r="A106" s="11" t="s">
        <v>15</v>
      </c>
      <c r="B106" s="11" t="s">
        <v>58</v>
      </c>
      <c r="C106" s="11" t="s">
        <v>83</v>
      </c>
    </row>
    <row r="107" spans="1:3" x14ac:dyDescent="0.25">
      <c r="A107" s="11" t="s">
        <v>15</v>
      </c>
      <c r="B107" s="11" t="s">
        <v>58</v>
      </c>
      <c r="C107" s="11" t="s">
        <v>84</v>
      </c>
    </row>
    <row r="108" spans="1:3" x14ac:dyDescent="0.25">
      <c r="A108" s="11" t="s">
        <v>15</v>
      </c>
      <c r="B108" s="11" t="s">
        <v>58</v>
      </c>
      <c r="C108" s="11" t="s">
        <v>85</v>
      </c>
    </row>
    <row r="109" spans="1:3" x14ac:dyDescent="0.25">
      <c r="A109" s="11" t="s">
        <v>15</v>
      </c>
      <c r="B109" s="11" t="s">
        <v>86</v>
      </c>
      <c r="C109" s="11" t="s">
        <v>90</v>
      </c>
    </row>
    <row r="110" spans="1:3" x14ac:dyDescent="0.25">
      <c r="A110" s="11" t="s">
        <v>15</v>
      </c>
      <c r="B110" s="11" t="s">
        <v>86</v>
      </c>
      <c r="C110" s="11" t="s">
        <v>91</v>
      </c>
    </row>
    <row r="111" spans="1:3" x14ac:dyDescent="0.25">
      <c r="A111" s="11" t="s">
        <v>15</v>
      </c>
      <c r="B111" s="11" t="s">
        <v>86</v>
      </c>
      <c r="C111" s="11" t="s">
        <v>92</v>
      </c>
    </row>
    <row r="112" spans="1:3" x14ac:dyDescent="0.25">
      <c r="A112" s="11" t="s">
        <v>15</v>
      </c>
      <c r="B112" s="11" t="s">
        <v>86</v>
      </c>
      <c r="C112" s="11" t="s">
        <v>101</v>
      </c>
    </row>
    <row r="113" spans="1:3" x14ac:dyDescent="0.25">
      <c r="A113" s="11" t="s">
        <v>15</v>
      </c>
      <c r="B113" s="11" t="s">
        <v>86</v>
      </c>
      <c r="C113" s="11" t="s">
        <v>102</v>
      </c>
    </row>
    <row r="114" spans="1:3" x14ac:dyDescent="0.25">
      <c r="A114" s="11" t="s">
        <v>15</v>
      </c>
      <c r="B114" s="11" t="s">
        <v>103</v>
      </c>
      <c r="C114" s="11" t="s">
        <v>112</v>
      </c>
    </row>
    <row r="115" spans="1:3" x14ac:dyDescent="0.25">
      <c r="A115" s="11" t="s">
        <v>15</v>
      </c>
      <c r="B115" s="11" t="s">
        <v>103</v>
      </c>
      <c r="C115" s="11" t="s">
        <v>113</v>
      </c>
    </row>
    <row r="116" spans="1:3" x14ac:dyDescent="0.25">
      <c r="A116" s="11" t="s">
        <v>15</v>
      </c>
      <c r="B116" s="11" t="s">
        <v>103</v>
      </c>
      <c r="C116" s="11" t="s">
        <v>114</v>
      </c>
    </row>
    <row r="117" spans="1:3" x14ac:dyDescent="0.25">
      <c r="A117" s="11" t="s">
        <v>15</v>
      </c>
      <c r="B117" s="11" t="s">
        <v>103</v>
      </c>
      <c r="C117" s="11" t="s">
        <v>115</v>
      </c>
    </row>
    <row r="118" spans="1:3" x14ac:dyDescent="0.25">
      <c r="A118" s="11" t="s">
        <v>15</v>
      </c>
      <c r="B118" s="11" t="s">
        <v>103</v>
      </c>
      <c r="C118" s="11" t="s">
        <v>116</v>
      </c>
    </row>
    <row r="119" spans="1:3" x14ac:dyDescent="0.25">
      <c r="A119" s="11" t="s">
        <v>15</v>
      </c>
      <c r="B119" s="11" t="s">
        <v>103</v>
      </c>
      <c r="C119" s="11" t="s">
        <v>117</v>
      </c>
    </row>
    <row r="120" spans="1:3" x14ac:dyDescent="0.25">
      <c r="A120" s="11" t="s">
        <v>15</v>
      </c>
      <c r="B120" s="11" t="s">
        <v>103</v>
      </c>
      <c r="C120" s="11" t="s">
        <v>122</v>
      </c>
    </row>
    <row r="121" spans="1:3" x14ac:dyDescent="0.25">
      <c r="A121" s="11" t="s">
        <v>15</v>
      </c>
      <c r="B121" s="11" t="s">
        <v>103</v>
      </c>
      <c r="C121" s="11" t="s">
        <v>123</v>
      </c>
    </row>
    <row r="122" spans="1:3" x14ac:dyDescent="0.25">
      <c r="A122" s="11" t="s">
        <v>15</v>
      </c>
      <c r="B122" s="11" t="s">
        <v>103</v>
      </c>
      <c r="C122" s="11" t="s">
        <v>124</v>
      </c>
    </row>
    <row r="123" spans="1:3" x14ac:dyDescent="0.25">
      <c r="A123" s="11" t="s">
        <v>15</v>
      </c>
      <c r="B123" s="11" t="s">
        <v>125</v>
      </c>
      <c r="C123" s="11" t="s">
        <v>138</v>
      </c>
    </row>
    <row r="124" spans="1:3" x14ac:dyDescent="0.25">
      <c r="A124" s="11" t="s">
        <v>15</v>
      </c>
      <c r="B124" s="11" t="s">
        <v>125</v>
      </c>
      <c r="C124" s="11" t="s">
        <v>139</v>
      </c>
    </row>
    <row r="125" spans="1:3" x14ac:dyDescent="0.25">
      <c r="A125" s="11" t="s">
        <v>15</v>
      </c>
      <c r="B125" s="11" t="s">
        <v>125</v>
      </c>
      <c r="C125" s="11" t="s">
        <v>140</v>
      </c>
    </row>
    <row r="126" spans="1:3" x14ac:dyDescent="0.25">
      <c r="A126" s="11" t="s">
        <v>15</v>
      </c>
      <c r="B126" s="11" t="s">
        <v>125</v>
      </c>
      <c r="C126" s="11" t="s">
        <v>143</v>
      </c>
    </row>
    <row r="127" spans="1:3" x14ac:dyDescent="0.25">
      <c r="A127" s="11" t="s">
        <v>15</v>
      </c>
      <c r="B127" s="11" t="s">
        <v>125</v>
      </c>
      <c r="C127" s="11" t="s">
        <v>144</v>
      </c>
    </row>
    <row r="128" spans="1:3" x14ac:dyDescent="0.25">
      <c r="A128" s="11" t="s">
        <v>15</v>
      </c>
      <c r="B128" s="11" t="s">
        <v>125</v>
      </c>
      <c r="C128" s="11" t="s">
        <v>145</v>
      </c>
    </row>
    <row r="129" spans="1:3" x14ac:dyDescent="0.25">
      <c r="A129" s="11" t="s">
        <v>15</v>
      </c>
      <c r="B129" s="11" t="s">
        <v>125</v>
      </c>
      <c r="C129" s="11" t="s">
        <v>146</v>
      </c>
    </row>
    <row r="130" spans="1:3" x14ac:dyDescent="0.25">
      <c r="A130" s="11" t="s">
        <v>15</v>
      </c>
      <c r="B130" s="11" t="s">
        <v>147</v>
      </c>
      <c r="C130" s="11" t="s">
        <v>153</v>
      </c>
    </row>
    <row r="131" spans="1:3" x14ac:dyDescent="0.25">
      <c r="A131" s="11" t="s">
        <v>15</v>
      </c>
      <c r="B131" s="11" t="s">
        <v>147</v>
      </c>
      <c r="C131" s="11" t="s">
        <v>154</v>
      </c>
    </row>
    <row r="132" spans="1:3" x14ac:dyDescent="0.25">
      <c r="A132" s="11" t="s">
        <v>15</v>
      </c>
      <c r="B132" s="11" t="s">
        <v>147</v>
      </c>
      <c r="C132" s="11" t="s">
        <v>155</v>
      </c>
    </row>
    <row r="133" spans="1:3" x14ac:dyDescent="0.25">
      <c r="A133" s="11" t="s">
        <v>15</v>
      </c>
      <c r="B133" s="11" t="s">
        <v>159</v>
      </c>
      <c r="C133" s="11" t="s">
        <v>168</v>
      </c>
    </row>
    <row r="134" spans="1:3" x14ac:dyDescent="0.25">
      <c r="A134" s="11" t="s">
        <v>15</v>
      </c>
      <c r="B134" s="11" t="s">
        <v>159</v>
      </c>
      <c r="C134" s="11" t="s">
        <v>169</v>
      </c>
    </row>
    <row r="135" spans="1:3" x14ac:dyDescent="0.25">
      <c r="A135" s="11" t="s">
        <v>15</v>
      </c>
      <c r="B135" s="11" t="s">
        <v>159</v>
      </c>
      <c r="C135" s="11" t="s">
        <v>170</v>
      </c>
    </row>
    <row r="136" spans="1:3" x14ac:dyDescent="0.25">
      <c r="A136" s="11" t="s">
        <v>15</v>
      </c>
      <c r="B136" s="11" t="s">
        <v>159</v>
      </c>
      <c r="C136" s="11" t="s">
        <v>172</v>
      </c>
    </row>
    <row r="137" spans="1:3" x14ac:dyDescent="0.25">
      <c r="A137" s="11" t="s">
        <v>15</v>
      </c>
      <c r="B137" s="11" t="s">
        <v>159</v>
      </c>
      <c r="C137" s="11" t="s">
        <v>173</v>
      </c>
    </row>
    <row r="138" spans="1:3" x14ac:dyDescent="0.25">
      <c r="A138" s="11" t="s">
        <v>15</v>
      </c>
      <c r="B138" s="11" t="s">
        <v>159</v>
      </c>
      <c r="C138" s="11" t="s">
        <v>174</v>
      </c>
    </row>
    <row r="139" spans="1:3" x14ac:dyDescent="0.25">
      <c r="A139" s="11" t="s">
        <v>27</v>
      </c>
      <c r="B139" s="11" t="s">
        <v>26</v>
      </c>
      <c r="C139" s="11" t="s">
        <v>28</v>
      </c>
    </row>
    <row r="140" spans="1:3" x14ac:dyDescent="0.25">
      <c r="A140" s="11" t="s">
        <v>30</v>
      </c>
      <c r="B140" s="11" t="s">
        <v>26</v>
      </c>
      <c r="C140" s="11" t="s">
        <v>31</v>
      </c>
    </row>
    <row r="141" spans="1:3" x14ac:dyDescent="0.25">
      <c r="A141" s="11" t="s">
        <v>32</v>
      </c>
      <c r="B141" s="11" t="s">
        <v>26</v>
      </c>
      <c r="C141" s="11" t="s">
        <v>33</v>
      </c>
    </row>
    <row r="142" spans="1:3" x14ac:dyDescent="0.25">
      <c r="A142" s="11" t="s">
        <v>32</v>
      </c>
      <c r="B142" s="11" t="s">
        <v>58</v>
      </c>
      <c r="C142" s="11" t="s">
        <v>64</v>
      </c>
    </row>
    <row r="143" spans="1:3" x14ac:dyDescent="0.25">
      <c r="A143" s="11" t="s">
        <v>62</v>
      </c>
      <c r="B143" s="11" t="s">
        <v>58</v>
      </c>
      <c r="C143" s="11" t="s">
        <v>63</v>
      </c>
    </row>
    <row r="144" spans="1:3" x14ac:dyDescent="0.25">
      <c r="A144" s="11" t="s">
        <v>62</v>
      </c>
      <c r="B144" s="11" t="s">
        <v>125</v>
      </c>
      <c r="C144" s="11" t="s">
        <v>132</v>
      </c>
    </row>
    <row r="145" spans="1:3" x14ac:dyDescent="0.25">
      <c r="A145" s="11" t="s">
        <v>62</v>
      </c>
      <c r="B145" s="11" t="s">
        <v>125</v>
      </c>
      <c r="C145" s="11" t="s">
        <v>133</v>
      </c>
    </row>
    <row r="146" spans="1:3" x14ac:dyDescent="0.25">
      <c r="A146" s="11" t="s">
        <v>62</v>
      </c>
      <c r="B146" s="11" t="s">
        <v>125</v>
      </c>
      <c r="C146" s="11" t="s">
        <v>134</v>
      </c>
    </row>
    <row r="147" spans="1:3" x14ac:dyDescent="0.25">
      <c r="A147" s="11" t="s">
        <v>62</v>
      </c>
      <c r="B147" s="11" t="s">
        <v>125</v>
      </c>
      <c r="C147" s="11" t="s">
        <v>135</v>
      </c>
    </row>
    <row r="148" spans="1:3" x14ac:dyDescent="0.25">
      <c r="A148" s="11" t="s">
        <v>65</v>
      </c>
      <c r="B148" s="11" t="s">
        <v>58</v>
      </c>
      <c r="C148" s="11" t="s">
        <v>66</v>
      </c>
    </row>
    <row r="149" spans="1:3" x14ac:dyDescent="0.25">
      <c r="A149" s="11" t="s">
        <v>65</v>
      </c>
      <c r="B149" s="11" t="s">
        <v>86</v>
      </c>
      <c r="C149" s="11" t="s">
        <v>88</v>
      </c>
    </row>
    <row r="150" spans="1:3" x14ac:dyDescent="0.25">
      <c r="A150" s="11" t="s">
        <v>99</v>
      </c>
      <c r="B150" s="11" t="s">
        <v>86</v>
      </c>
      <c r="C150" s="11" t="s">
        <v>100</v>
      </c>
    </row>
    <row r="151" spans="1:3" x14ac:dyDescent="0.25">
      <c r="A151" s="11" t="s">
        <v>99</v>
      </c>
      <c r="B151" s="11" t="s">
        <v>125</v>
      </c>
      <c r="C151" s="11" t="s">
        <v>131</v>
      </c>
    </row>
    <row r="152" spans="1:3" x14ac:dyDescent="0.25">
      <c r="A152" s="11" t="s">
        <v>99</v>
      </c>
      <c r="B152" s="11" t="s">
        <v>147</v>
      </c>
      <c r="C152" s="11" t="s">
        <v>150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BBFF-6ED6-46EF-B028-C30A92F750DA}">
  <dimension ref="A1:C152"/>
  <sheetViews>
    <sheetView topLeftCell="A133" workbookViewId="0">
      <selection activeCell="H221" sqref="H221"/>
    </sheetView>
  </sheetViews>
  <sheetFormatPr defaultRowHeight="14.4" x14ac:dyDescent="0.25"/>
  <cols>
    <col min="1" max="2" width="11.6640625" bestFit="1" customWidth="1"/>
  </cols>
  <sheetData>
    <row r="1" spans="1:3" x14ac:dyDescent="0.25">
      <c r="A1" t="s">
        <v>222</v>
      </c>
      <c r="B1" t="s">
        <v>175</v>
      </c>
      <c r="C1" t="s">
        <v>224</v>
      </c>
    </row>
    <row r="2" spans="1:3" x14ac:dyDescent="0.25">
      <c r="A2" t="s">
        <v>15</v>
      </c>
      <c r="B2" t="s">
        <v>159</v>
      </c>
      <c r="C2" t="s">
        <v>169</v>
      </c>
    </row>
    <row r="3" spans="1:3" x14ac:dyDescent="0.25">
      <c r="A3" t="s">
        <v>15</v>
      </c>
      <c r="B3" t="s">
        <v>159</v>
      </c>
      <c r="C3" t="s">
        <v>170</v>
      </c>
    </row>
    <row r="4" spans="1:3" x14ac:dyDescent="0.25">
      <c r="A4" t="s">
        <v>15</v>
      </c>
      <c r="B4" t="s">
        <v>159</v>
      </c>
      <c r="C4" t="s">
        <v>172</v>
      </c>
    </row>
    <row r="5" spans="1:3" x14ac:dyDescent="0.25">
      <c r="A5" t="s">
        <v>15</v>
      </c>
      <c r="B5" t="s">
        <v>159</v>
      </c>
      <c r="C5" t="s">
        <v>173</v>
      </c>
    </row>
    <row r="6" spans="1:3" x14ac:dyDescent="0.25">
      <c r="A6" t="s">
        <v>15</v>
      </c>
      <c r="B6" t="s">
        <v>159</v>
      </c>
      <c r="C6" t="s">
        <v>174</v>
      </c>
    </row>
    <row r="7" spans="1:3" x14ac:dyDescent="0.25">
      <c r="A7" t="s">
        <v>15</v>
      </c>
      <c r="B7" t="s">
        <v>159</v>
      </c>
      <c r="C7" t="s">
        <v>168</v>
      </c>
    </row>
    <row r="8" spans="1:3" x14ac:dyDescent="0.25">
      <c r="A8" t="s">
        <v>15</v>
      </c>
      <c r="B8" t="s">
        <v>147</v>
      </c>
      <c r="C8" t="s">
        <v>154</v>
      </c>
    </row>
    <row r="9" spans="1:3" x14ac:dyDescent="0.25">
      <c r="A9" t="s">
        <v>15</v>
      </c>
      <c r="B9" t="s">
        <v>147</v>
      </c>
      <c r="C9" t="s">
        <v>155</v>
      </c>
    </row>
    <row r="10" spans="1:3" x14ac:dyDescent="0.25">
      <c r="A10" t="s">
        <v>15</v>
      </c>
      <c r="B10" t="s">
        <v>147</v>
      </c>
      <c r="C10" t="s">
        <v>153</v>
      </c>
    </row>
    <row r="11" spans="1:3" x14ac:dyDescent="0.25">
      <c r="A11" t="s">
        <v>15</v>
      </c>
      <c r="B11" t="s">
        <v>125</v>
      </c>
      <c r="C11" t="s">
        <v>139</v>
      </c>
    </row>
    <row r="12" spans="1:3" x14ac:dyDescent="0.25">
      <c r="A12" t="s">
        <v>15</v>
      </c>
      <c r="B12" t="s">
        <v>125</v>
      </c>
      <c r="C12" t="s">
        <v>140</v>
      </c>
    </row>
    <row r="13" spans="1:3" x14ac:dyDescent="0.25">
      <c r="A13" t="s">
        <v>15</v>
      </c>
      <c r="B13" t="s">
        <v>125</v>
      </c>
      <c r="C13" t="s">
        <v>143</v>
      </c>
    </row>
    <row r="14" spans="1:3" x14ac:dyDescent="0.25">
      <c r="A14" t="s">
        <v>15</v>
      </c>
      <c r="B14" t="s">
        <v>125</v>
      </c>
      <c r="C14" t="s">
        <v>144</v>
      </c>
    </row>
    <row r="15" spans="1:3" x14ac:dyDescent="0.25">
      <c r="A15" t="s">
        <v>15</v>
      </c>
      <c r="B15" t="s">
        <v>125</v>
      </c>
      <c r="C15" t="s">
        <v>145</v>
      </c>
    </row>
    <row r="16" spans="1:3" x14ac:dyDescent="0.25">
      <c r="A16" t="s">
        <v>15</v>
      </c>
      <c r="B16" t="s">
        <v>125</v>
      </c>
      <c r="C16" t="s">
        <v>146</v>
      </c>
    </row>
    <row r="17" spans="1:3" x14ac:dyDescent="0.25">
      <c r="A17" t="s">
        <v>15</v>
      </c>
      <c r="B17" t="s">
        <v>125</v>
      </c>
      <c r="C17" t="s">
        <v>138</v>
      </c>
    </row>
    <row r="18" spans="1:3" x14ac:dyDescent="0.25">
      <c r="A18" t="s">
        <v>15</v>
      </c>
      <c r="B18" t="s">
        <v>103</v>
      </c>
      <c r="C18" t="s">
        <v>113</v>
      </c>
    </row>
    <row r="19" spans="1:3" x14ac:dyDescent="0.25">
      <c r="A19" t="s">
        <v>15</v>
      </c>
      <c r="B19" t="s">
        <v>103</v>
      </c>
      <c r="C19" t="s">
        <v>114</v>
      </c>
    </row>
    <row r="20" spans="1:3" x14ac:dyDescent="0.25">
      <c r="A20" t="s">
        <v>15</v>
      </c>
      <c r="B20" t="s">
        <v>103</v>
      </c>
      <c r="C20" t="s">
        <v>115</v>
      </c>
    </row>
    <row r="21" spans="1:3" x14ac:dyDescent="0.25">
      <c r="A21" t="s">
        <v>15</v>
      </c>
      <c r="B21" t="s">
        <v>103</v>
      </c>
      <c r="C21" t="s">
        <v>116</v>
      </c>
    </row>
    <row r="22" spans="1:3" x14ac:dyDescent="0.25">
      <c r="A22" t="s">
        <v>15</v>
      </c>
      <c r="B22" t="s">
        <v>103</v>
      </c>
      <c r="C22" t="s">
        <v>117</v>
      </c>
    </row>
    <row r="23" spans="1:3" x14ac:dyDescent="0.25">
      <c r="A23" t="s">
        <v>15</v>
      </c>
      <c r="B23" t="s">
        <v>103</v>
      </c>
      <c r="C23" t="s">
        <v>122</v>
      </c>
    </row>
    <row r="24" spans="1:3" x14ac:dyDescent="0.25">
      <c r="A24" t="s">
        <v>15</v>
      </c>
      <c r="B24" t="s">
        <v>103</v>
      </c>
      <c r="C24" t="s">
        <v>123</v>
      </c>
    </row>
    <row r="25" spans="1:3" x14ac:dyDescent="0.25">
      <c r="A25" t="s">
        <v>15</v>
      </c>
      <c r="B25" t="s">
        <v>103</v>
      </c>
      <c r="C25" t="s">
        <v>124</v>
      </c>
    </row>
    <row r="26" spans="1:3" x14ac:dyDescent="0.25">
      <c r="A26" t="s">
        <v>15</v>
      </c>
      <c r="B26" t="s">
        <v>103</v>
      </c>
      <c r="C26" t="s">
        <v>112</v>
      </c>
    </row>
    <row r="27" spans="1:3" x14ac:dyDescent="0.25">
      <c r="A27" t="s">
        <v>15</v>
      </c>
      <c r="B27" t="s">
        <v>86</v>
      </c>
      <c r="C27" t="s">
        <v>91</v>
      </c>
    </row>
    <row r="28" spans="1:3" x14ac:dyDescent="0.25">
      <c r="A28" t="s">
        <v>15</v>
      </c>
      <c r="B28" t="s">
        <v>86</v>
      </c>
      <c r="C28" t="s">
        <v>92</v>
      </c>
    </row>
    <row r="29" spans="1:3" x14ac:dyDescent="0.25">
      <c r="A29" t="s">
        <v>15</v>
      </c>
      <c r="B29" t="s">
        <v>86</v>
      </c>
      <c r="C29" t="s">
        <v>101</v>
      </c>
    </row>
    <row r="30" spans="1:3" x14ac:dyDescent="0.25">
      <c r="A30" t="s">
        <v>15</v>
      </c>
      <c r="B30" t="s">
        <v>86</v>
      </c>
      <c r="C30" t="s">
        <v>102</v>
      </c>
    </row>
    <row r="31" spans="1:3" x14ac:dyDescent="0.25">
      <c r="A31" t="s">
        <v>15</v>
      </c>
      <c r="B31" t="s">
        <v>86</v>
      </c>
      <c r="C31" t="s">
        <v>90</v>
      </c>
    </row>
    <row r="32" spans="1:3" x14ac:dyDescent="0.25">
      <c r="A32" t="s">
        <v>15</v>
      </c>
      <c r="B32" t="s">
        <v>58</v>
      </c>
      <c r="C32" t="s">
        <v>75</v>
      </c>
    </row>
    <row r="33" spans="1:3" x14ac:dyDescent="0.25">
      <c r="A33" t="s">
        <v>15</v>
      </c>
      <c r="B33" t="s">
        <v>58</v>
      </c>
      <c r="C33" t="s">
        <v>76</v>
      </c>
    </row>
    <row r="34" spans="1:3" x14ac:dyDescent="0.25">
      <c r="A34" t="s">
        <v>15</v>
      </c>
      <c r="B34" t="s">
        <v>58</v>
      </c>
      <c r="C34" t="s">
        <v>79</v>
      </c>
    </row>
    <row r="35" spans="1:3" x14ac:dyDescent="0.25">
      <c r="A35" t="s">
        <v>15</v>
      </c>
      <c r="B35" t="s">
        <v>58</v>
      </c>
      <c r="C35" t="s">
        <v>80</v>
      </c>
    </row>
    <row r="36" spans="1:3" x14ac:dyDescent="0.25">
      <c r="A36" t="s">
        <v>15</v>
      </c>
      <c r="B36" t="s">
        <v>58</v>
      </c>
      <c r="C36" t="s">
        <v>81</v>
      </c>
    </row>
    <row r="37" spans="1:3" x14ac:dyDescent="0.25">
      <c r="A37" t="s">
        <v>15</v>
      </c>
      <c r="B37" t="s">
        <v>58</v>
      </c>
      <c r="C37" t="s">
        <v>82</v>
      </c>
    </row>
    <row r="38" spans="1:3" x14ac:dyDescent="0.25">
      <c r="A38" t="s">
        <v>15</v>
      </c>
      <c r="B38" t="s">
        <v>58</v>
      </c>
      <c r="C38" t="s">
        <v>83</v>
      </c>
    </row>
    <row r="39" spans="1:3" x14ac:dyDescent="0.25">
      <c r="A39" t="s">
        <v>15</v>
      </c>
      <c r="B39" t="s">
        <v>58</v>
      </c>
      <c r="C39" t="s">
        <v>84</v>
      </c>
    </row>
    <row r="40" spans="1:3" x14ac:dyDescent="0.25">
      <c r="A40" t="s">
        <v>15</v>
      </c>
      <c r="B40" t="s">
        <v>58</v>
      </c>
      <c r="C40" t="s">
        <v>85</v>
      </c>
    </row>
    <row r="41" spans="1:3" x14ac:dyDescent="0.25">
      <c r="A41" t="s">
        <v>15</v>
      </c>
      <c r="B41" t="s">
        <v>58</v>
      </c>
      <c r="C41" t="s">
        <v>74</v>
      </c>
    </row>
    <row r="42" spans="1:3" x14ac:dyDescent="0.25">
      <c r="A42" t="s">
        <v>15</v>
      </c>
      <c r="B42" t="s">
        <v>41</v>
      </c>
      <c r="C42" t="s">
        <v>45</v>
      </c>
    </row>
    <row r="43" spans="1:3" x14ac:dyDescent="0.25">
      <c r="A43" t="s">
        <v>15</v>
      </c>
      <c r="B43" t="s">
        <v>41</v>
      </c>
      <c r="C43" t="s">
        <v>46</v>
      </c>
    </row>
    <row r="44" spans="1:3" x14ac:dyDescent="0.25">
      <c r="A44" t="s">
        <v>15</v>
      </c>
      <c r="B44" t="s">
        <v>41</v>
      </c>
      <c r="C44" t="s">
        <v>47</v>
      </c>
    </row>
    <row r="45" spans="1:3" x14ac:dyDescent="0.25">
      <c r="A45" t="s">
        <v>15</v>
      </c>
      <c r="B45" t="s">
        <v>41</v>
      </c>
      <c r="C45" t="s">
        <v>48</v>
      </c>
    </row>
    <row r="46" spans="1:3" x14ac:dyDescent="0.25">
      <c r="A46" t="s">
        <v>15</v>
      </c>
      <c r="B46" t="s">
        <v>41</v>
      </c>
      <c r="C46" t="s">
        <v>54</v>
      </c>
    </row>
    <row r="47" spans="1:3" x14ac:dyDescent="0.25">
      <c r="A47" t="s">
        <v>15</v>
      </c>
      <c r="B47" t="s">
        <v>41</v>
      </c>
      <c r="C47" t="s">
        <v>55</v>
      </c>
    </row>
    <row r="48" spans="1:3" x14ac:dyDescent="0.25">
      <c r="A48" t="s">
        <v>15</v>
      </c>
      <c r="B48" t="s">
        <v>41</v>
      </c>
      <c r="C48" t="s">
        <v>56</v>
      </c>
    </row>
    <row r="49" spans="1:3" x14ac:dyDescent="0.25">
      <c r="A49" t="s">
        <v>15</v>
      </c>
      <c r="B49" t="s">
        <v>41</v>
      </c>
      <c r="C49" t="s">
        <v>57</v>
      </c>
    </row>
    <row r="50" spans="1:3" x14ac:dyDescent="0.25">
      <c r="A50" t="s">
        <v>15</v>
      </c>
      <c r="B50" t="s">
        <v>41</v>
      </c>
      <c r="C50" t="s">
        <v>44</v>
      </c>
    </row>
    <row r="51" spans="1:3" x14ac:dyDescent="0.25">
      <c r="A51" t="s">
        <v>15</v>
      </c>
      <c r="B51" t="s">
        <v>26</v>
      </c>
      <c r="C51" t="s">
        <v>35</v>
      </c>
    </row>
    <row r="52" spans="1:3" x14ac:dyDescent="0.25">
      <c r="A52" t="s">
        <v>15</v>
      </c>
      <c r="B52" t="s">
        <v>26</v>
      </c>
      <c r="C52" t="s">
        <v>39</v>
      </c>
    </row>
    <row r="53" spans="1:3" x14ac:dyDescent="0.25">
      <c r="A53" t="s">
        <v>15</v>
      </c>
      <c r="B53" t="s">
        <v>26</v>
      </c>
      <c r="C53" t="s">
        <v>40</v>
      </c>
    </row>
    <row r="54" spans="1:3" x14ac:dyDescent="0.25">
      <c r="A54" t="s">
        <v>15</v>
      </c>
      <c r="B54" t="s">
        <v>26</v>
      </c>
      <c r="C54" t="s">
        <v>34</v>
      </c>
    </row>
    <row r="55" spans="1:3" x14ac:dyDescent="0.25">
      <c r="A55" t="s">
        <v>15</v>
      </c>
      <c r="B55" t="s">
        <v>3</v>
      </c>
      <c r="C55" t="s">
        <v>17</v>
      </c>
    </row>
    <row r="56" spans="1:3" x14ac:dyDescent="0.25">
      <c r="A56" t="s">
        <v>15</v>
      </c>
      <c r="B56" t="s">
        <v>3</v>
      </c>
      <c r="C56" t="s">
        <v>18</v>
      </c>
    </row>
    <row r="57" spans="1:3" x14ac:dyDescent="0.25">
      <c r="A57" t="s">
        <v>15</v>
      </c>
      <c r="B57" t="s">
        <v>3</v>
      </c>
      <c r="C57" t="s">
        <v>25</v>
      </c>
    </row>
    <row r="58" spans="1:3" x14ac:dyDescent="0.25">
      <c r="A58" t="s">
        <v>15</v>
      </c>
      <c r="B58" t="s">
        <v>3</v>
      </c>
      <c r="C58" t="s">
        <v>16</v>
      </c>
    </row>
    <row r="59" spans="1:3" x14ac:dyDescent="0.25">
      <c r="A59" t="s">
        <v>13</v>
      </c>
      <c r="B59" t="s">
        <v>147</v>
      </c>
      <c r="C59" t="s">
        <v>152</v>
      </c>
    </row>
    <row r="60" spans="1:3" x14ac:dyDescent="0.25">
      <c r="A60" t="s">
        <v>13</v>
      </c>
      <c r="B60" t="s">
        <v>147</v>
      </c>
      <c r="C60" t="s">
        <v>151</v>
      </c>
    </row>
    <row r="61" spans="1:3" x14ac:dyDescent="0.25">
      <c r="A61" t="s">
        <v>13</v>
      </c>
      <c r="B61" t="s">
        <v>125</v>
      </c>
      <c r="C61" t="s">
        <v>137</v>
      </c>
    </row>
    <row r="62" spans="1:3" x14ac:dyDescent="0.25">
      <c r="A62" t="s">
        <v>13</v>
      </c>
      <c r="B62" t="s">
        <v>125</v>
      </c>
      <c r="C62" t="s">
        <v>136</v>
      </c>
    </row>
    <row r="63" spans="1:3" x14ac:dyDescent="0.25">
      <c r="A63" t="s">
        <v>13</v>
      </c>
      <c r="B63" t="s">
        <v>103</v>
      </c>
      <c r="C63" t="s">
        <v>111</v>
      </c>
    </row>
    <row r="64" spans="1:3" x14ac:dyDescent="0.25">
      <c r="A64" t="s">
        <v>13</v>
      </c>
      <c r="B64" t="s">
        <v>58</v>
      </c>
      <c r="C64" t="s">
        <v>72</v>
      </c>
    </row>
    <row r="65" spans="1:3" x14ac:dyDescent="0.25">
      <c r="A65" t="s">
        <v>13</v>
      </c>
      <c r="B65" t="s">
        <v>58</v>
      </c>
      <c r="C65" t="s">
        <v>73</v>
      </c>
    </row>
    <row r="66" spans="1:3" x14ac:dyDescent="0.25">
      <c r="A66" t="s">
        <v>13</v>
      </c>
      <c r="B66" t="s">
        <v>58</v>
      </c>
      <c r="C66" t="s">
        <v>71</v>
      </c>
    </row>
    <row r="67" spans="1:3" x14ac:dyDescent="0.25">
      <c r="A67" t="s">
        <v>13</v>
      </c>
      <c r="B67" t="s">
        <v>3</v>
      </c>
      <c r="C67" t="s">
        <v>14</v>
      </c>
    </row>
    <row r="68" spans="1:3" x14ac:dyDescent="0.25">
      <c r="A68" t="s">
        <v>11</v>
      </c>
      <c r="B68" t="s">
        <v>103</v>
      </c>
      <c r="C68" t="s">
        <v>121</v>
      </c>
    </row>
    <row r="69" spans="1:3" x14ac:dyDescent="0.25">
      <c r="A69" t="s">
        <v>11</v>
      </c>
      <c r="B69" t="s">
        <v>86</v>
      </c>
      <c r="C69" t="s">
        <v>89</v>
      </c>
    </row>
    <row r="70" spans="1:3" x14ac:dyDescent="0.25">
      <c r="A70" t="s">
        <v>11</v>
      </c>
      <c r="B70" t="s">
        <v>58</v>
      </c>
      <c r="C70" t="s">
        <v>68</v>
      </c>
    </row>
    <row r="71" spans="1:3" x14ac:dyDescent="0.25">
      <c r="A71" t="s">
        <v>11</v>
      </c>
      <c r="B71" t="s">
        <v>58</v>
      </c>
      <c r="C71" t="s">
        <v>69</v>
      </c>
    </row>
    <row r="72" spans="1:3" x14ac:dyDescent="0.25">
      <c r="A72" t="s">
        <v>11</v>
      </c>
      <c r="B72" t="s">
        <v>58</v>
      </c>
      <c r="C72" t="s">
        <v>70</v>
      </c>
    </row>
    <row r="73" spans="1:3" x14ac:dyDescent="0.25">
      <c r="A73" t="s">
        <v>11</v>
      </c>
      <c r="B73" t="s">
        <v>58</v>
      </c>
      <c r="C73" t="s">
        <v>78</v>
      </c>
    </row>
    <row r="74" spans="1:3" x14ac:dyDescent="0.25">
      <c r="A74" t="s">
        <v>11</v>
      </c>
      <c r="B74" t="s">
        <v>58</v>
      </c>
      <c r="C74" t="s">
        <v>67</v>
      </c>
    </row>
    <row r="75" spans="1:3" x14ac:dyDescent="0.25">
      <c r="A75" t="s">
        <v>11</v>
      </c>
      <c r="B75" t="s">
        <v>41</v>
      </c>
      <c r="C75" t="s">
        <v>53</v>
      </c>
    </row>
    <row r="76" spans="1:3" x14ac:dyDescent="0.25">
      <c r="A76" t="s">
        <v>11</v>
      </c>
      <c r="B76" t="s">
        <v>41</v>
      </c>
      <c r="C76" t="s">
        <v>52</v>
      </c>
    </row>
    <row r="77" spans="1:3" x14ac:dyDescent="0.25">
      <c r="A77" t="s">
        <v>11</v>
      </c>
      <c r="B77" t="s">
        <v>3</v>
      </c>
      <c r="C77" t="s">
        <v>12</v>
      </c>
    </row>
    <row r="78" spans="1:3" x14ac:dyDescent="0.25">
      <c r="A78" t="s">
        <v>65</v>
      </c>
      <c r="B78" t="s">
        <v>86</v>
      </c>
      <c r="C78" t="s">
        <v>88</v>
      </c>
    </row>
    <row r="79" spans="1:3" x14ac:dyDescent="0.25">
      <c r="A79" t="s">
        <v>65</v>
      </c>
      <c r="B79" t="s">
        <v>58</v>
      </c>
      <c r="C79" t="s">
        <v>66</v>
      </c>
    </row>
    <row r="80" spans="1:3" x14ac:dyDescent="0.25">
      <c r="A80" t="s">
        <v>32</v>
      </c>
      <c r="B80" t="s">
        <v>58</v>
      </c>
      <c r="C80" t="s">
        <v>64</v>
      </c>
    </row>
    <row r="81" spans="1:3" x14ac:dyDescent="0.25">
      <c r="A81" t="s">
        <v>32</v>
      </c>
      <c r="B81" t="s">
        <v>26</v>
      </c>
      <c r="C81" t="s">
        <v>33</v>
      </c>
    </row>
    <row r="82" spans="1:3" x14ac:dyDescent="0.25">
      <c r="A82" t="s">
        <v>9</v>
      </c>
      <c r="B82" t="s">
        <v>159</v>
      </c>
      <c r="C82" t="s">
        <v>167</v>
      </c>
    </row>
    <row r="83" spans="1:3" x14ac:dyDescent="0.25">
      <c r="A83" t="s">
        <v>9</v>
      </c>
      <c r="B83" t="s">
        <v>159</v>
      </c>
      <c r="C83" t="s">
        <v>166</v>
      </c>
    </row>
    <row r="84" spans="1:3" x14ac:dyDescent="0.25">
      <c r="A84" t="s">
        <v>9</v>
      </c>
      <c r="B84" t="s">
        <v>103</v>
      </c>
      <c r="C84" t="s">
        <v>110</v>
      </c>
    </row>
    <row r="85" spans="1:3" x14ac:dyDescent="0.25">
      <c r="A85" t="s">
        <v>9</v>
      </c>
      <c r="B85" t="s">
        <v>3</v>
      </c>
      <c r="C85" t="s">
        <v>10</v>
      </c>
    </row>
    <row r="86" spans="1:3" x14ac:dyDescent="0.25">
      <c r="A86" t="s">
        <v>62</v>
      </c>
      <c r="B86" t="s">
        <v>125</v>
      </c>
      <c r="C86" t="s">
        <v>133</v>
      </c>
    </row>
    <row r="87" spans="1:3" x14ac:dyDescent="0.25">
      <c r="A87" t="s">
        <v>62</v>
      </c>
      <c r="B87" t="s">
        <v>125</v>
      </c>
      <c r="C87" t="s">
        <v>134</v>
      </c>
    </row>
    <row r="88" spans="1:3" x14ac:dyDescent="0.25">
      <c r="A88" t="s">
        <v>62</v>
      </c>
      <c r="B88" t="s">
        <v>125</v>
      </c>
      <c r="C88" t="s">
        <v>135</v>
      </c>
    </row>
    <row r="89" spans="1:3" x14ac:dyDescent="0.25">
      <c r="A89" t="s">
        <v>62</v>
      </c>
      <c r="B89" t="s">
        <v>125</v>
      </c>
      <c r="C89" t="s">
        <v>132</v>
      </c>
    </row>
    <row r="90" spans="1:3" x14ac:dyDescent="0.25">
      <c r="A90" t="s">
        <v>62</v>
      </c>
      <c r="B90" t="s">
        <v>58</v>
      </c>
      <c r="C90" t="s">
        <v>63</v>
      </c>
    </row>
    <row r="91" spans="1:3" x14ac:dyDescent="0.25">
      <c r="A91" t="s">
        <v>99</v>
      </c>
      <c r="B91" t="s">
        <v>147</v>
      </c>
      <c r="C91" t="s">
        <v>150</v>
      </c>
    </row>
    <row r="92" spans="1:3" x14ac:dyDescent="0.25">
      <c r="A92" t="s">
        <v>99</v>
      </c>
      <c r="B92" t="s">
        <v>125</v>
      </c>
      <c r="C92" t="s">
        <v>131</v>
      </c>
    </row>
    <row r="93" spans="1:3" x14ac:dyDescent="0.25">
      <c r="A93" t="s">
        <v>99</v>
      </c>
      <c r="B93" t="s">
        <v>86</v>
      </c>
      <c r="C93" t="s">
        <v>100</v>
      </c>
    </row>
    <row r="94" spans="1:3" x14ac:dyDescent="0.25">
      <c r="A94" t="s">
        <v>30</v>
      </c>
      <c r="B94" t="s">
        <v>26</v>
      </c>
      <c r="C94" t="s">
        <v>31</v>
      </c>
    </row>
    <row r="95" spans="1:3" x14ac:dyDescent="0.25">
      <c r="A95" t="s">
        <v>6</v>
      </c>
      <c r="B95" t="s">
        <v>159</v>
      </c>
      <c r="C95" t="s">
        <v>162</v>
      </c>
    </row>
    <row r="96" spans="1:3" x14ac:dyDescent="0.25">
      <c r="A96" t="s">
        <v>6</v>
      </c>
      <c r="B96" t="s">
        <v>159</v>
      </c>
      <c r="C96" t="s">
        <v>163</v>
      </c>
    </row>
    <row r="97" spans="1:3" x14ac:dyDescent="0.25">
      <c r="A97" t="s">
        <v>6</v>
      </c>
      <c r="B97" t="s">
        <v>159</v>
      </c>
      <c r="C97" t="s">
        <v>164</v>
      </c>
    </row>
    <row r="98" spans="1:3" x14ac:dyDescent="0.25">
      <c r="A98" t="s">
        <v>6</v>
      </c>
      <c r="B98" t="s">
        <v>159</v>
      </c>
      <c r="C98" t="s">
        <v>165</v>
      </c>
    </row>
    <row r="99" spans="1:3" x14ac:dyDescent="0.25">
      <c r="A99" t="s">
        <v>6</v>
      </c>
      <c r="B99" t="s">
        <v>159</v>
      </c>
      <c r="C99" t="s">
        <v>161</v>
      </c>
    </row>
    <row r="100" spans="1:3" x14ac:dyDescent="0.25">
      <c r="A100" t="s">
        <v>6</v>
      </c>
      <c r="B100" t="s">
        <v>147</v>
      </c>
      <c r="C100" t="s">
        <v>158</v>
      </c>
    </row>
    <row r="101" spans="1:3" x14ac:dyDescent="0.25">
      <c r="A101" t="s">
        <v>6</v>
      </c>
      <c r="B101" t="s">
        <v>147</v>
      </c>
      <c r="C101" t="s">
        <v>149</v>
      </c>
    </row>
    <row r="102" spans="1:3" x14ac:dyDescent="0.25">
      <c r="A102" t="s">
        <v>6</v>
      </c>
      <c r="B102" t="s">
        <v>125</v>
      </c>
      <c r="C102" t="s">
        <v>129</v>
      </c>
    </row>
    <row r="103" spans="1:3" x14ac:dyDescent="0.25">
      <c r="A103" t="s">
        <v>6</v>
      </c>
      <c r="B103" t="s">
        <v>125</v>
      </c>
      <c r="C103" t="s">
        <v>130</v>
      </c>
    </row>
    <row r="104" spans="1:3" x14ac:dyDescent="0.25">
      <c r="A104" t="s">
        <v>6</v>
      </c>
      <c r="B104" t="s">
        <v>125</v>
      </c>
      <c r="C104" t="s">
        <v>128</v>
      </c>
    </row>
    <row r="105" spans="1:3" x14ac:dyDescent="0.25">
      <c r="A105" t="s">
        <v>6</v>
      </c>
      <c r="B105" t="s">
        <v>103</v>
      </c>
      <c r="C105" t="s">
        <v>105</v>
      </c>
    </row>
    <row r="106" spans="1:3" x14ac:dyDescent="0.25">
      <c r="A106" t="s">
        <v>6</v>
      </c>
      <c r="B106" t="s">
        <v>103</v>
      </c>
      <c r="C106" t="s">
        <v>106</v>
      </c>
    </row>
    <row r="107" spans="1:3" x14ac:dyDescent="0.25">
      <c r="A107" t="s">
        <v>6</v>
      </c>
      <c r="B107" t="s">
        <v>103</v>
      </c>
      <c r="C107" t="s">
        <v>107</v>
      </c>
    </row>
    <row r="108" spans="1:3" x14ac:dyDescent="0.25">
      <c r="A108" t="s">
        <v>6</v>
      </c>
      <c r="B108" t="s">
        <v>103</v>
      </c>
      <c r="C108" t="s">
        <v>108</v>
      </c>
    </row>
    <row r="109" spans="1:3" x14ac:dyDescent="0.25">
      <c r="A109" t="s">
        <v>6</v>
      </c>
      <c r="B109" t="s">
        <v>103</v>
      </c>
      <c r="C109" t="s">
        <v>109</v>
      </c>
    </row>
    <row r="110" spans="1:3" x14ac:dyDescent="0.25">
      <c r="A110" t="s">
        <v>6</v>
      </c>
      <c r="B110" t="s">
        <v>103</v>
      </c>
      <c r="C110" t="s">
        <v>104</v>
      </c>
    </row>
    <row r="111" spans="1:3" x14ac:dyDescent="0.25">
      <c r="A111" t="s">
        <v>6</v>
      </c>
      <c r="B111" t="s">
        <v>86</v>
      </c>
      <c r="C111" t="s">
        <v>97</v>
      </c>
    </row>
    <row r="112" spans="1:3" x14ac:dyDescent="0.25">
      <c r="A112" t="s">
        <v>6</v>
      </c>
      <c r="B112" t="s">
        <v>86</v>
      </c>
      <c r="C112" t="s">
        <v>98</v>
      </c>
    </row>
    <row r="113" spans="1:3" x14ac:dyDescent="0.25">
      <c r="A113" t="s">
        <v>6</v>
      </c>
      <c r="B113" t="s">
        <v>86</v>
      </c>
      <c r="C113" t="s">
        <v>87</v>
      </c>
    </row>
    <row r="114" spans="1:3" x14ac:dyDescent="0.25">
      <c r="A114" t="s">
        <v>6</v>
      </c>
      <c r="B114" t="s">
        <v>58</v>
      </c>
      <c r="C114" t="s">
        <v>60</v>
      </c>
    </row>
    <row r="115" spans="1:3" x14ac:dyDescent="0.25">
      <c r="A115" t="s">
        <v>6</v>
      </c>
      <c r="B115" t="s">
        <v>58</v>
      </c>
      <c r="C115" t="s">
        <v>61</v>
      </c>
    </row>
    <row r="116" spans="1:3" x14ac:dyDescent="0.25">
      <c r="A116" t="s">
        <v>6</v>
      </c>
      <c r="B116" t="s">
        <v>58</v>
      </c>
      <c r="C116" t="s">
        <v>59</v>
      </c>
    </row>
    <row r="117" spans="1:3" x14ac:dyDescent="0.25">
      <c r="A117" t="s">
        <v>6</v>
      </c>
      <c r="B117" t="s">
        <v>41</v>
      </c>
      <c r="C117" t="s">
        <v>43</v>
      </c>
    </row>
    <row r="118" spans="1:3" x14ac:dyDescent="0.25">
      <c r="A118" t="s">
        <v>6</v>
      </c>
      <c r="B118" t="s">
        <v>41</v>
      </c>
      <c r="C118" t="s">
        <v>42</v>
      </c>
    </row>
    <row r="119" spans="1:3" x14ac:dyDescent="0.25">
      <c r="A119" t="s">
        <v>6</v>
      </c>
      <c r="B119" t="s">
        <v>26</v>
      </c>
      <c r="C119" t="s">
        <v>29</v>
      </c>
    </row>
    <row r="120" spans="1:3" x14ac:dyDescent="0.25">
      <c r="A120" t="s">
        <v>6</v>
      </c>
      <c r="B120" t="s">
        <v>3</v>
      </c>
      <c r="C120" t="s">
        <v>8</v>
      </c>
    </row>
    <row r="121" spans="1:3" x14ac:dyDescent="0.25">
      <c r="A121" t="s">
        <v>6</v>
      </c>
      <c r="B121" t="s">
        <v>3</v>
      </c>
      <c r="C121" t="s">
        <v>7</v>
      </c>
    </row>
    <row r="122" spans="1:3" x14ac:dyDescent="0.25">
      <c r="A122" t="s">
        <v>4</v>
      </c>
      <c r="B122" t="s">
        <v>159</v>
      </c>
      <c r="C122" t="s">
        <v>171</v>
      </c>
    </row>
    <row r="123" spans="1:3" x14ac:dyDescent="0.25">
      <c r="A123" t="s">
        <v>4</v>
      </c>
      <c r="B123" t="s">
        <v>159</v>
      </c>
      <c r="C123" t="s">
        <v>160</v>
      </c>
    </row>
    <row r="124" spans="1:3" x14ac:dyDescent="0.25">
      <c r="A124" t="s">
        <v>4</v>
      </c>
      <c r="B124" t="s">
        <v>147</v>
      </c>
      <c r="C124" t="s">
        <v>156</v>
      </c>
    </row>
    <row r="125" spans="1:3" x14ac:dyDescent="0.25">
      <c r="A125" t="s">
        <v>4</v>
      </c>
      <c r="B125" t="s">
        <v>147</v>
      </c>
      <c r="C125" t="s">
        <v>157</v>
      </c>
    </row>
    <row r="126" spans="1:3" x14ac:dyDescent="0.25">
      <c r="A126" t="s">
        <v>4</v>
      </c>
      <c r="B126" t="s">
        <v>147</v>
      </c>
      <c r="C126" t="s">
        <v>148</v>
      </c>
    </row>
    <row r="127" spans="1:3" x14ac:dyDescent="0.25">
      <c r="A127" t="s">
        <v>4</v>
      </c>
      <c r="B127" t="s">
        <v>125</v>
      </c>
      <c r="C127" t="s">
        <v>127</v>
      </c>
    </row>
    <row r="128" spans="1:3" x14ac:dyDescent="0.25">
      <c r="A128" t="s">
        <v>4</v>
      </c>
      <c r="B128" t="s">
        <v>125</v>
      </c>
      <c r="C128" t="s">
        <v>141</v>
      </c>
    </row>
    <row r="129" spans="1:3" x14ac:dyDescent="0.25">
      <c r="A129" t="s">
        <v>4</v>
      </c>
      <c r="B129" t="s">
        <v>125</v>
      </c>
      <c r="C129" t="s">
        <v>142</v>
      </c>
    </row>
    <row r="130" spans="1:3" x14ac:dyDescent="0.25">
      <c r="A130" t="s">
        <v>4</v>
      </c>
      <c r="B130" t="s">
        <v>125</v>
      </c>
      <c r="C130" t="s">
        <v>126</v>
      </c>
    </row>
    <row r="131" spans="1:3" x14ac:dyDescent="0.25">
      <c r="A131" t="s">
        <v>4</v>
      </c>
      <c r="B131" t="s">
        <v>103</v>
      </c>
      <c r="C131" t="s">
        <v>119</v>
      </c>
    </row>
    <row r="132" spans="1:3" x14ac:dyDescent="0.25">
      <c r="A132" t="s">
        <v>4</v>
      </c>
      <c r="B132" t="s">
        <v>103</v>
      </c>
      <c r="C132" t="s">
        <v>120</v>
      </c>
    </row>
    <row r="133" spans="1:3" x14ac:dyDescent="0.25">
      <c r="A133" t="s">
        <v>4</v>
      </c>
      <c r="B133" t="s">
        <v>103</v>
      </c>
      <c r="C133" t="s">
        <v>118</v>
      </c>
    </row>
    <row r="134" spans="1:3" x14ac:dyDescent="0.25">
      <c r="A134" t="s">
        <v>4</v>
      </c>
      <c r="B134" t="s">
        <v>86</v>
      </c>
      <c r="C134" t="s">
        <v>94</v>
      </c>
    </row>
    <row r="135" spans="1:3" x14ac:dyDescent="0.25">
      <c r="A135" t="s">
        <v>4</v>
      </c>
      <c r="B135" t="s">
        <v>86</v>
      </c>
      <c r="C135" t="s">
        <v>95</v>
      </c>
    </row>
    <row r="136" spans="1:3" x14ac:dyDescent="0.25">
      <c r="A136" t="s">
        <v>4</v>
      </c>
      <c r="B136" t="s">
        <v>86</v>
      </c>
      <c r="C136" t="s">
        <v>96</v>
      </c>
    </row>
    <row r="137" spans="1:3" x14ac:dyDescent="0.25">
      <c r="A137" t="s">
        <v>4</v>
      </c>
      <c r="B137" t="s">
        <v>86</v>
      </c>
      <c r="C137" t="s">
        <v>93</v>
      </c>
    </row>
    <row r="138" spans="1:3" x14ac:dyDescent="0.25">
      <c r="A138" t="s">
        <v>4</v>
      </c>
      <c r="B138" t="s">
        <v>58</v>
      </c>
      <c r="C138" t="s">
        <v>77</v>
      </c>
    </row>
    <row r="139" spans="1:3" x14ac:dyDescent="0.25">
      <c r="A139" t="s">
        <v>4</v>
      </c>
      <c r="B139" t="s">
        <v>41</v>
      </c>
      <c r="C139" t="s">
        <v>50</v>
      </c>
    </row>
    <row r="140" spans="1:3" x14ac:dyDescent="0.25">
      <c r="A140" t="s">
        <v>4</v>
      </c>
      <c r="B140" t="s">
        <v>41</v>
      </c>
      <c r="C140" t="s">
        <v>51</v>
      </c>
    </row>
    <row r="141" spans="1:3" x14ac:dyDescent="0.25">
      <c r="A141" t="s">
        <v>4</v>
      </c>
      <c r="B141" t="s">
        <v>41</v>
      </c>
      <c r="C141" t="s">
        <v>49</v>
      </c>
    </row>
    <row r="142" spans="1:3" x14ac:dyDescent="0.25">
      <c r="A142" t="s">
        <v>4</v>
      </c>
      <c r="B142" t="s">
        <v>26</v>
      </c>
      <c r="C142" t="s">
        <v>37</v>
      </c>
    </row>
    <row r="143" spans="1:3" x14ac:dyDescent="0.25">
      <c r="A143" t="s">
        <v>4</v>
      </c>
      <c r="B143" t="s">
        <v>26</v>
      </c>
      <c r="C143" t="s">
        <v>38</v>
      </c>
    </row>
    <row r="144" spans="1:3" x14ac:dyDescent="0.25">
      <c r="A144" t="s">
        <v>4</v>
      </c>
      <c r="B144" t="s">
        <v>26</v>
      </c>
      <c r="C144" t="s">
        <v>36</v>
      </c>
    </row>
    <row r="145" spans="1:3" x14ac:dyDescent="0.25">
      <c r="A145" t="s">
        <v>4</v>
      </c>
      <c r="B145" t="s">
        <v>3</v>
      </c>
      <c r="C145" t="s">
        <v>19</v>
      </c>
    </row>
    <row r="146" spans="1:3" x14ac:dyDescent="0.25">
      <c r="A146" t="s">
        <v>4</v>
      </c>
      <c r="B146" t="s">
        <v>3</v>
      </c>
      <c r="C146" t="s">
        <v>20</v>
      </c>
    </row>
    <row r="147" spans="1:3" x14ac:dyDescent="0.25">
      <c r="A147" t="s">
        <v>4</v>
      </c>
      <c r="B147" t="s">
        <v>3</v>
      </c>
      <c r="C147" t="s">
        <v>21</v>
      </c>
    </row>
    <row r="148" spans="1:3" x14ac:dyDescent="0.25">
      <c r="A148" t="s">
        <v>4</v>
      </c>
      <c r="B148" t="s">
        <v>3</v>
      </c>
      <c r="C148" t="s">
        <v>22</v>
      </c>
    </row>
    <row r="149" spans="1:3" x14ac:dyDescent="0.25">
      <c r="A149" t="s">
        <v>4</v>
      </c>
      <c r="B149" t="s">
        <v>3</v>
      </c>
      <c r="C149" t="s">
        <v>23</v>
      </c>
    </row>
    <row r="150" spans="1:3" x14ac:dyDescent="0.25">
      <c r="A150" t="s">
        <v>4</v>
      </c>
      <c r="B150" t="s">
        <v>3</v>
      </c>
      <c r="C150" t="s">
        <v>24</v>
      </c>
    </row>
    <row r="151" spans="1:3" x14ac:dyDescent="0.25">
      <c r="A151" t="s">
        <v>4</v>
      </c>
      <c r="B151" t="s">
        <v>3</v>
      </c>
      <c r="C151" t="s">
        <v>5</v>
      </c>
    </row>
    <row r="152" spans="1:3" x14ac:dyDescent="0.25">
      <c r="A152" t="s">
        <v>27</v>
      </c>
      <c r="B152" t="s">
        <v>26</v>
      </c>
      <c r="C152" t="s">
        <v>28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E31F-E59D-4F3C-8CD5-82F099444EB9}">
  <dimension ref="A3:L113"/>
  <sheetViews>
    <sheetView topLeftCell="A109" workbookViewId="0">
      <selection activeCell="L113" sqref="L113"/>
    </sheetView>
  </sheetViews>
  <sheetFormatPr defaultRowHeight="14.4" x14ac:dyDescent="0.25"/>
  <cols>
    <col min="1" max="1" width="23.77734375" bestFit="1" customWidth="1"/>
    <col min="2" max="2" width="10.109375" bestFit="1" customWidth="1"/>
    <col min="3" max="10" width="4.77734375" bestFit="1" customWidth="1"/>
    <col min="11" max="11" width="3.77734375" bestFit="1" customWidth="1"/>
    <col min="12" max="12" width="5.77734375" bestFit="1" customWidth="1"/>
  </cols>
  <sheetData>
    <row r="3" spans="1:12" x14ac:dyDescent="0.25">
      <c r="A3" s="9" t="s">
        <v>218</v>
      </c>
      <c r="B3" s="9" t="s">
        <v>219</v>
      </c>
    </row>
    <row r="4" spans="1:12" x14ac:dyDescent="0.25">
      <c r="A4" s="9" t="s">
        <v>220</v>
      </c>
      <c r="B4" t="s">
        <v>175</v>
      </c>
      <c r="C4" t="s">
        <v>209</v>
      </c>
      <c r="D4" t="s">
        <v>210</v>
      </c>
      <c r="E4" t="s">
        <v>211</v>
      </c>
      <c r="F4" t="s">
        <v>212</v>
      </c>
      <c r="G4" t="s">
        <v>213</v>
      </c>
      <c r="H4" t="s">
        <v>214</v>
      </c>
      <c r="I4" t="s">
        <v>215</v>
      </c>
      <c r="J4" t="s">
        <v>216</v>
      </c>
      <c r="K4" t="s">
        <v>224</v>
      </c>
      <c r="L4" t="s">
        <v>221</v>
      </c>
    </row>
    <row r="5" spans="1:12" x14ac:dyDescent="0.25">
      <c r="A5" s="10" t="s">
        <v>225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/>
      <c r="H5" s="11"/>
      <c r="I5" s="11"/>
      <c r="J5" s="11"/>
      <c r="K5" s="11">
        <v>1</v>
      </c>
      <c r="L5" s="11">
        <v>6</v>
      </c>
    </row>
    <row r="6" spans="1:12" x14ac:dyDescent="0.25">
      <c r="A6" s="10" t="s">
        <v>226</v>
      </c>
      <c r="B6" s="11">
        <v>1</v>
      </c>
      <c r="C6" s="11">
        <v>1</v>
      </c>
      <c r="D6" s="11"/>
      <c r="E6" s="11"/>
      <c r="F6" s="11"/>
      <c r="G6" s="11"/>
      <c r="H6" s="11"/>
      <c r="I6" s="11"/>
      <c r="J6" s="11"/>
      <c r="K6" s="11">
        <v>1</v>
      </c>
      <c r="L6" s="11">
        <v>3</v>
      </c>
    </row>
    <row r="7" spans="1:12" x14ac:dyDescent="0.25">
      <c r="A7" s="10" t="s">
        <v>227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/>
      <c r="I7" s="11"/>
      <c r="J7" s="11"/>
      <c r="K7" s="11">
        <v>1</v>
      </c>
      <c r="L7" s="11">
        <v>7</v>
      </c>
    </row>
    <row r="8" spans="1:12" x14ac:dyDescent="0.25">
      <c r="A8" s="10" t="s">
        <v>228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/>
      <c r="K8" s="11">
        <v>1</v>
      </c>
      <c r="L8" s="11">
        <v>9</v>
      </c>
    </row>
    <row r="9" spans="1:12" x14ac:dyDescent="0.25">
      <c r="A9" s="10" t="s">
        <v>229</v>
      </c>
      <c r="B9" s="11">
        <v>1</v>
      </c>
      <c r="C9" s="11">
        <v>1</v>
      </c>
      <c r="D9" s="11">
        <v>1</v>
      </c>
      <c r="E9" s="11">
        <v>1</v>
      </c>
      <c r="F9" s="11"/>
      <c r="G9" s="11"/>
      <c r="H9" s="11"/>
      <c r="I9" s="11"/>
      <c r="J9" s="11"/>
      <c r="K9" s="11">
        <v>1</v>
      </c>
      <c r="L9" s="11">
        <v>5</v>
      </c>
    </row>
    <row r="10" spans="1:12" x14ac:dyDescent="0.25">
      <c r="A10" s="10" t="s">
        <v>230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10</v>
      </c>
    </row>
    <row r="11" spans="1:12" x14ac:dyDescent="0.25">
      <c r="A11" s="10" t="s">
        <v>231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/>
      <c r="K11" s="11">
        <v>1</v>
      </c>
      <c r="L11" s="11">
        <v>9</v>
      </c>
    </row>
    <row r="12" spans="1:12" x14ac:dyDescent="0.25">
      <c r="A12" s="10" t="s">
        <v>232</v>
      </c>
      <c r="B12" s="11">
        <v>1</v>
      </c>
      <c r="C12" s="11">
        <v>1</v>
      </c>
      <c r="D12" s="11">
        <v>1</v>
      </c>
      <c r="E12" s="11"/>
      <c r="F12" s="11"/>
      <c r="G12" s="11"/>
      <c r="H12" s="11"/>
      <c r="I12" s="11"/>
      <c r="J12" s="11"/>
      <c r="K12" s="11">
        <v>1</v>
      </c>
      <c r="L12" s="11">
        <v>4</v>
      </c>
    </row>
    <row r="13" spans="1:12" x14ac:dyDescent="0.25">
      <c r="A13" s="10" t="s">
        <v>233</v>
      </c>
      <c r="B13" s="11">
        <v>1</v>
      </c>
      <c r="C13" s="11">
        <v>1</v>
      </c>
      <c r="D13" s="11">
        <v>1</v>
      </c>
      <c r="E13" s="11"/>
      <c r="F13" s="11"/>
      <c r="G13" s="11"/>
      <c r="H13" s="11"/>
      <c r="I13" s="11"/>
      <c r="J13" s="11"/>
      <c r="K13" s="11">
        <v>1</v>
      </c>
      <c r="L13" s="11">
        <v>4</v>
      </c>
    </row>
    <row r="14" spans="1:12" x14ac:dyDescent="0.25">
      <c r="A14" s="10" t="s">
        <v>234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0" t="s">
        <v>235</v>
      </c>
      <c r="B15" s="11">
        <v>1</v>
      </c>
      <c r="C15" s="11"/>
      <c r="D15" s="11"/>
      <c r="E15" s="11"/>
      <c r="F15" s="11"/>
      <c r="G15" s="11"/>
      <c r="H15" s="11"/>
      <c r="I15" s="11"/>
      <c r="J15" s="11"/>
      <c r="K15" s="11">
        <v>1</v>
      </c>
      <c r="L15" s="11">
        <v>2</v>
      </c>
    </row>
    <row r="16" spans="1:12" x14ac:dyDescent="0.25">
      <c r="A16" s="10" t="s">
        <v>236</v>
      </c>
      <c r="B16" s="11">
        <v>1</v>
      </c>
      <c r="C16" s="11"/>
      <c r="D16" s="11"/>
      <c r="E16" s="11"/>
      <c r="F16" s="11"/>
      <c r="G16" s="11"/>
      <c r="H16" s="11"/>
      <c r="I16" s="11"/>
      <c r="J16" s="11"/>
      <c r="K16" s="11">
        <v>1</v>
      </c>
      <c r="L16" s="11">
        <v>2</v>
      </c>
    </row>
    <row r="17" spans="1:12" x14ac:dyDescent="0.25">
      <c r="A17" s="10" t="s">
        <v>237</v>
      </c>
      <c r="B17" s="11"/>
      <c r="C17" s="11"/>
      <c r="D17" s="11"/>
      <c r="E17" s="11"/>
      <c r="F17" s="11"/>
      <c r="G17" s="11"/>
      <c r="H17" s="11"/>
      <c r="I17" s="11"/>
      <c r="J17" s="11"/>
      <c r="K17" s="11">
        <v>1</v>
      </c>
      <c r="L17" s="11">
        <v>1</v>
      </c>
    </row>
    <row r="18" spans="1:12" x14ac:dyDescent="0.25">
      <c r="A18" s="10" t="s">
        <v>238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0" t="s">
        <v>239</v>
      </c>
      <c r="B19" s="11">
        <v>1</v>
      </c>
      <c r="C19" s="11">
        <v>1</v>
      </c>
      <c r="D19" s="11"/>
      <c r="E19" s="11"/>
      <c r="F19" s="11"/>
      <c r="G19" s="11"/>
      <c r="H19" s="11"/>
      <c r="I19" s="11"/>
      <c r="J19" s="11"/>
      <c r="K19" s="11">
        <v>1</v>
      </c>
      <c r="L19" s="11">
        <v>3</v>
      </c>
    </row>
    <row r="20" spans="1:12" x14ac:dyDescent="0.25">
      <c r="A20" s="10" t="s">
        <v>240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0" t="s">
        <v>241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0" t="s">
        <v>242</v>
      </c>
      <c r="B22" s="11"/>
      <c r="C22" s="11"/>
      <c r="D22" s="11"/>
      <c r="E22" s="11"/>
      <c r="F22" s="11"/>
      <c r="G22" s="11"/>
      <c r="H22" s="11"/>
      <c r="I22" s="11"/>
      <c r="J22" s="11"/>
      <c r="K22" s="11">
        <v>1</v>
      </c>
      <c r="L22" s="11">
        <v>1</v>
      </c>
    </row>
    <row r="23" spans="1:12" x14ac:dyDescent="0.25">
      <c r="A23" s="10" t="s">
        <v>243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0" t="s">
        <v>244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0" t="s">
        <v>245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0" t="s">
        <v>246</v>
      </c>
      <c r="B26" s="11"/>
      <c r="C26" s="11"/>
      <c r="D26" s="11"/>
      <c r="E26" s="11"/>
      <c r="F26" s="11"/>
      <c r="G26" s="11"/>
      <c r="H26" s="11"/>
      <c r="I26" s="11"/>
      <c r="J26" s="11"/>
      <c r="K26" s="11">
        <v>1</v>
      </c>
      <c r="L26" s="11">
        <v>1</v>
      </c>
    </row>
    <row r="27" spans="1:12" x14ac:dyDescent="0.25">
      <c r="A27" s="10" t="s">
        <v>247</v>
      </c>
      <c r="B27" s="11"/>
      <c r="C27" s="11"/>
      <c r="D27" s="11"/>
      <c r="E27" s="11"/>
      <c r="F27" s="11"/>
      <c r="G27" s="11"/>
      <c r="H27" s="11"/>
      <c r="I27" s="11"/>
      <c r="J27" s="11"/>
      <c r="K27" s="11">
        <v>1</v>
      </c>
      <c r="L27" s="11">
        <v>1</v>
      </c>
    </row>
    <row r="28" spans="1:12" x14ac:dyDescent="0.25">
      <c r="A28" s="10" t="s">
        <v>248</v>
      </c>
      <c r="B28" s="11">
        <v>1</v>
      </c>
      <c r="C28" s="11">
        <v>1</v>
      </c>
      <c r="D28" s="11">
        <v>1</v>
      </c>
      <c r="E28" s="11">
        <v>1</v>
      </c>
      <c r="F28" s="11"/>
      <c r="G28" s="11"/>
      <c r="H28" s="11"/>
      <c r="I28" s="11"/>
      <c r="J28" s="11"/>
      <c r="K28" s="11">
        <v>1</v>
      </c>
      <c r="L28" s="11">
        <v>5</v>
      </c>
    </row>
    <row r="29" spans="1:12" x14ac:dyDescent="0.25">
      <c r="A29" s="10" t="s">
        <v>249</v>
      </c>
      <c r="B29" s="11">
        <v>1</v>
      </c>
      <c r="C29" s="11"/>
      <c r="D29" s="11"/>
      <c r="E29" s="11"/>
      <c r="F29" s="11"/>
      <c r="G29" s="11"/>
      <c r="H29" s="11"/>
      <c r="I29" s="11"/>
      <c r="J29" s="11"/>
      <c r="K29" s="11">
        <v>1</v>
      </c>
      <c r="L29" s="11">
        <v>2</v>
      </c>
    </row>
    <row r="30" spans="1:12" x14ac:dyDescent="0.25">
      <c r="A30" s="10" t="s">
        <v>250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5">
      <c r="A31" s="10" t="s">
        <v>251</v>
      </c>
      <c r="B31" s="11"/>
      <c r="C31" s="11"/>
      <c r="D31" s="11"/>
      <c r="E31" s="11"/>
      <c r="F31" s="11"/>
      <c r="G31" s="11"/>
      <c r="H31" s="11"/>
      <c r="I31" s="11"/>
      <c r="J31" s="11"/>
      <c r="K31" s="11">
        <v>1</v>
      </c>
      <c r="L31" s="11">
        <v>1</v>
      </c>
    </row>
    <row r="32" spans="1:12" x14ac:dyDescent="0.25">
      <c r="A32" s="10" t="s">
        <v>252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x14ac:dyDescent="0.25">
      <c r="A33" s="10" t="s">
        <v>253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 x14ac:dyDescent="0.25">
      <c r="A34" s="10" t="s">
        <v>254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5">
      <c r="A35" s="10" t="s">
        <v>255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x14ac:dyDescent="0.25">
      <c r="A36" s="10" t="s">
        <v>256</v>
      </c>
      <c r="B36" s="11"/>
      <c r="C36" s="11"/>
      <c r="D36" s="11"/>
      <c r="E36" s="11"/>
      <c r="F36" s="11"/>
      <c r="G36" s="11"/>
      <c r="H36" s="11"/>
      <c r="I36" s="11"/>
      <c r="J36" s="11"/>
      <c r="K36" s="11">
        <v>1</v>
      </c>
      <c r="L36" s="11">
        <v>1</v>
      </c>
    </row>
    <row r="37" spans="1:12" x14ac:dyDescent="0.25">
      <c r="A37" s="10" t="s">
        <v>257</v>
      </c>
      <c r="B37" s="11"/>
      <c r="C37" s="11"/>
      <c r="D37" s="11"/>
      <c r="E37" s="11"/>
      <c r="F37" s="11"/>
      <c r="G37" s="11"/>
      <c r="H37" s="11"/>
      <c r="I37" s="11"/>
      <c r="J37" s="11"/>
      <c r="K37" s="11">
        <v>1</v>
      </c>
      <c r="L37" s="11">
        <v>1</v>
      </c>
    </row>
    <row r="38" spans="1:12" x14ac:dyDescent="0.25">
      <c r="A38" s="10" t="s">
        <v>258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A39" s="10" t="s">
        <v>259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x14ac:dyDescent="0.25">
      <c r="A40" s="10" t="s">
        <v>260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5">
      <c r="A41" s="10" t="s">
        <v>261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A42" s="10" t="s">
        <v>262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10" t="s">
        <v>263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s="10" t="s">
        <v>264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s="10" t="s">
        <v>265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A46" s="10" t="s">
        <v>266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</v>
      </c>
      <c r="L46" s="11">
        <v>1</v>
      </c>
    </row>
    <row r="47" spans="1:12" x14ac:dyDescent="0.25">
      <c r="A47" s="10" t="s">
        <v>267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25">
      <c r="A48" s="10" t="s">
        <v>268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1</v>
      </c>
      <c r="L48" s="11">
        <v>1</v>
      </c>
    </row>
    <row r="49" spans="1:12" x14ac:dyDescent="0.25">
      <c r="A49" s="10" t="s">
        <v>269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x14ac:dyDescent="0.25">
      <c r="A50" s="10" t="s">
        <v>270</v>
      </c>
      <c r="B50" s="11">
        <v>1</v>
      </c>
      <c r="C50" s="11"/>
      <c r="D50" s="11"/>
      <c r="E50" s="11"/>
      <c r="F50" s="11"/>
      <c r="G50" s="11"/>
      <c r="H50" s="11"/>
      <c r="I50" s="11"/>
      <c r="J50" s="11"/>
      <c r="K50" s="11">
        <v>1</v>
      </c>
      <c r="L50" s="11">
        <v>2</v>
      </c>
    </row>
    <row r="51" spans="1:12" x14ac:dyDescent="0.25">
      <c r="A51" s="10" t="s">
        <v>271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A52" s="10" t="s">
        <v>272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25">
      <c r="A53" s="10" t="s">
        <v>273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1</v>
      </c>
      <c r="L53" s="11">
        <v>1</v>
      </c>
    </row>
    <row r="54" spans="1:12" x14ac:dyDescent="0.25">
      <c r="A54" s="10" t="s">
        <v>274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25">
      <c r="A55" s="10" t="s">
        <v>275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25">
      <c r="A56" s="10" t="s">
        <v>276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x14ac:dyDescent="0.25">
      <c r="A57" s="10" t="s">
        <v>277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 x14ac:dyDescent="0.25">
      <c r="A58" s="10" t="s">
        <v>278</v>
      </c>
      <c r="B58" s="11"/>
      <c r="C58" s="11"/>
      <c r="D58" s="11"/>
      <c r="E58" s="11"/>
      <c r="F58" s="11"/>
      <c r="G58" s="11"/>
      <c r="H58" s="11"/>
      <c r="I58" s="11"/>
      <c r="J58" s="11"/>
      <c r="K58" s="11">
        <v>1</v>
      </c>
      <c r="L58" s="11">
        <v>1</v>
      </c>
    </row>
    <row r="59" spans="1:12" x14ac:dyDescent="0.25">
      <c r="A59" s="10" t="s">
        <v>279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 x14ac:dyDescent="0.25">
      <c r="A60" s="10" t="s">
        <v>280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pans="1:12" x14ac:dyDescent="0.25">
      <c r="A61" s="10" t="s">
        <v>281</v>
      </c>
      <c r="B61" s="11">
        <v>1</v>
      </c>
      <c r="C61" s="11">
        <v>1</v>
      </c>
      <c r="D61" s="11">
        <v>1</v>
      </c>
      <c r="E61" s="11"/>
      <c r="F61" s="11"/>
      <c r="G61" s="11"/>
      <c r="H61" s="11"/>
      <c r="I61" s="11"/>
      <c r="J61" s="11"/>
      <c r="K61" s="11">
        <v>1</v>
      </c>
      <c r="L61" s="11">
        <v>4</v>
      </c>
    </row>
    <row r="62" spans="1:12" x14ac:dyDescent="0.25">
      <c r="A62" s="10" t="s">
        <v>282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1:12" x14ac:dyDescent="0.25">
      <c r="A63" s="10" t="s">
        <v>283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1:12" x14ac:dyDescent="0.25">
      <c r="A64" s="10" t="s">
        <v>284</v>
      </c>
      <c r="B64" s="11"/>
      <c r="C64" s="11"/>
      <c r="D64" s="11"/>
      <c r="E64" s="11"/>
      <c r="F64" s="11"/>
      <c r="G64" s="11"/>
      <c r="H64" s="11"/>
      <c r="I64" s="11"/>
      <c r="J64" s="11"/>
      <c r="K64" s="11">
        <v>1</v>
      </c>
      <c r="L64" s="11">
        <v>1</v>
      </c>
    </row>
    <row r="65" spans="1:12" x14ac:dyDescent="0.25">
      <c r="A65" s="10" t="s">
        <v>285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1:12" x14ac:dyDescent="0.25">
      <c r="A66" s="10" t="s">
        <v>286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1:12" x14ac:dyDescent="0.25">
      <c r="A67" s="10" t="s">
        <v>287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 x14ac:dyDescent="0.25">
      <c r="A68" s="10" t="s">
        <v>288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 x14ac:dyDescent="0.25">
      <c r="A69" s="10" t="s">
        <v>289</v>
      </c>
      <c r="B69" s="11"/>
      <c r="C69" s="11"/>
      <c r="D69" s="11"/>
      <c r="E69" s="11"/>
      <c r="F69" s="11"/>
      <c r="G69" s="11"/>
      <c r="H69" s="11"/>
      <c r="I69" s="11"/>
      <c r="J69" s="11"/>
      <c r="K69" s="11">
        <v>1</v>
      </c>
      <c r="L69" s="11">
        <v>1</v>
      </c>
    </row>
    <row r="70" spans="1:12" x14ac:dyDescent="0.25">
      <c r="A70" s="10" t="s">
        <v>290</v>
      </c>
      <c r="B70" s="11"/>
      <c r="C70" s="11"/>
      <c r="D70" s="11"/>
      <c r="E70" s="11"/>
      <c r="F70" s="11"/>
      <c r="G70" s="11"/>
      <c r="H70" s="11"/>
      <c r="I70" s="11"/>
      <c r="J70" s="11"/>
      <c r="K70" s="11">
        <v>1</v>
      </c>
      <c r="L70" s="11">
        <v>1</v>
      </c>
    </row>
    <row r="71" spans="1:12" x14ac:dyDescent="0.25">
      <c r="A71" s="10" t="s">
        <v>291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 x14ac:dyDescent="0.25">
      <c r="A72" s="10" t="s">
        <v>292</v>
      </c>
      <c r="B72" s="11"/>
      <c r="C72" s="11"/>
      <c r="D72" s="11"/>
      <c r="E72" s="11"/>
      <c r="F72" s="11"/>
      <c r="G72" s="11"/>
      <c r="H72" s="11"/>
      <c r="I72" s="11"/>
      <c r="J72" s="11"/>
      <c r="K72" s="11">
        <v>1</v>
      </c>
      <c r="L72" s="11">
        <v>1</v>
      </c>
    </row>
    <row r="73" spans="1:12" x14ac:dyDescent="0.25">
      <c r="A73" s="10" t="s">
        <v>293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1:12" x14ac:dyDescent="0.25">
      <c r="A74" s="10" t="s">
        <v>294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1:12" x14ac:dyDescent="0.25">
      <c r="A75" s="10" t="s">
        <v>295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1:12" x14ac:dyDescent="0.25">
      <c r="A76" s="10" t="s">
        <v>296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12" x14ac:dyDescent="0.25">
      <c r="A77" s="10" t="s">
        <v>297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12" x14ac:dyDescent="0.25">
      <c r="A78" s="10" t="s">
        <v>298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spans="1:12" x14ac:dyDescent="0.25">
      <c r="A79" s="10" t="s">
        <v>299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spans="1:12" x14ac:dyDescent="0.25">
      <c r="A80" s="10" t="s">
        <v>300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 x14ac:dyDescent="0.25">
      <c r="A81" s="10" t="s">
        <v>301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 x14ac:dyDescent="0.25">
      <c r="A82" s="10" t="s">
        <v>302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 x14ac:dyDescent="0.25">
      <c r="A83" s="10" t="s">
        <v>303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1:12" x14ac:dyDescent="0.25">
      <c r="A84" s="10" t="s">
        <v>304</v>
      </c>
      <c r="B84" s="11"/>
      <c r="C84" s="11"/>
      <c r="D84" s="11"/>
      <c r="E84" s="11"/>
      <c r="F84" s="11"/>
      <c r="G84" s="11"/>
      <c r="H84" s="11"/>
      <c r="I84" s="11"/>
      <c r="J84" s="11"/>
      <c r="K84" s="11">
        <v>1</v>
      </c>
      <c r="L84" s="11">
        <v>1</v>
      </c>
    </row>
    <row r="85" spans="1:12" x14ac:dyDescent="0.25">
      <c r="A85" s="10" t="s">
        <v>305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1:12" x14ac:dyDescent="0.25">
      <c r="A86" s="10" t="s">
        <v>306</v>
      </c>
      <c r="B86" s="11">
        <v>1</v>
      </c>
      <c r="C86" s="11">
        <v>1</v>
      </c>
      <c r="D86" s="11">
        <v>1</v>
      </c>
      <c r="E86" s="11">
        <v>1</v>
      </c>
      <c r="F86" s="11"/>
      <c r="G86" s="11"/>
      <c r="H86" s="11"/>
      <c r="I86" s="11"/>
      <c r="J86" s="11"/>
      <c r="K86" s="11">
        <v>1</v>
      </c>
      <c r="L86" s="11">
        <v>5</v>
      </c>
    </row>
    <row r="87" spans="1:12" x14ac:dyDescent="0.25">
      <c r="A87" s="10" t="s">
        <v>307</v>
      </c>
      <c r="B87" s="11">
        <v>1</v>
      </c>
      <c r="C87" s="11"/>
      <c r="D87" s="11"/>
      <c r="E87" s="11"/>
      <c r="F87" s="11"/>
      <c r="G87" s="11"/>
      <c r="H87" s="11"/>
      <c r="I87" s="11"/>
      <c r="J87" s="11"/>
      <c r="K87" s="11">
        <v>1</v>
      </c>
      <c r="L87" s="11">
        <v>2</v>
      </c>
    </row>
    <row r="88" spans="1:12" x14ac:dyDescent="0.25">
      <c r="A88" s="10" t="s">
        <v>308</v>
      </c>
      <c r="B88" s="11">
        <v>1</v>
      </c>
      <c r="C88" s="11">
        <v>1</v>
      </c>
      <c r="D88" s="11"/>
      <c r="E88" s="11"/>
      <c r="F88" s="11"/>
      <c r="G88" s="11"/>
      <c r="H88" s="11"/>
      <c r="I88" s="11"/>
      <c r="J88" s="11"/>
      <c r="K88" s="11">
        <v>1</v>
      </c>
      <c r="L88" s="11">
        <v>3</v>
      </c>
    </row>
    <row r="89" spans="1:12" x14ac:dyDescent="0.25">
      <c r="A89" s="10" t="s">
        <v>309</v>
      </c>
      <c r="B89" s="11">
        <v>1</v>
      </c>
      <c r="C89" s="11">
        <v>1</v>
      </c>
      <c r="D89" s="11">
        <v>1</v>
      </c>
      <c r="E89" s="11">
        <v>1</v>
      </c>
      <c r="F89" s="11">
        <v>1</v>
      </c>
      <c r="G89" s="11"/>
      <c r="H89" s="11"/>
      <c r="I89" s="11"/>
      <c r="J89" s="11"/>
      <c r="K89" s="11">
        <v>1</v>
      </c>
      <c r="L89" s="11">
        <v>6</v>
      </c>
    </row>
    <row r="90" spans="1:12" x14ac:dyDescent="0.25">
      <c r="A90" s="10" t="s">
        <v>310</v>
      </c>
      <c r="B90" s="11">
        <v>1</v>
      </c>
      <c r="C90" s="11">
        <v>1</v>
      </c>
      <c r="D90" s="11"/>
      <c r="E90" s="11"/>
      <c r="F90" s="11"/>
      <c r="G90" s="11"/>
      <c r="H90" s="11"/>
      <c r="I90" s="11"/>
      <c r="J90" s="11"/>
      <c r="K90" s="11">
        <v>1</v>
      </c>
      <c r="L90" s="11">
        <v>3</v>
      </c>
    </row>
    <row r="91" spans="1:12" x14ac:dyDescent="0.25">
      <c r="A91" s="10" t="s">
        <v>311</v>
      </c>
      <c r="B91" s="11">
        <v>1</v>
      </c>
      <c r="C91" s="11">
        <v>1</v>
      </c>
      <c r="D91" s="11"/>
      <c r="E91" s="11"/>
      <c r="F91" s="11"/>
      <c r="G91" s="11"/>
      <c r="H91" s="11"/>
      <c r="I91" s="11"/>
      <c r="J91" s="11"/>
      <c r="K91" s="11">
        <v>1</v>
      </c>
      <c r="L91" s="11">
        <v>3</v>
      </c>
    </row>
    <row r="92" spans="1:12" x14ac:dyDescent="0.25">
      <c r="A92" s="10" t="s">
        <v>312</v>
      </c>
      <c r="B92" s="11">
        <v>1</v>
      </c>
      <c r="C92" s="11"/>
      <c r="D92" s="11"/>
      <c r="E92" s="11"/>
      <c r="F92" s="11"/>
      <c r="G92" s="11"/>
      <c r="H92" s="11"/>
      <c r="I92" s="11"/>
      <c r="J92" s="11"/>
      <c r="K92" s="11">
        <v>1</v>
      </c>
      <c r="L92" s="11">
        <v>2</v>
      </c>
    </row>
    <row r="93" spans="1:12" x14ac:dyDescent="0.25">
      <c r="A93" s="10" t="s">
        <v>313</v>
      </c>
      <c r="B93" s="11"/>
      <c r="C93" s="11"/>
      <c r="D93" s="11"/>
      <c r="E93" s="11"/>
      <c r="F93" s="11"/>
      <c r="G93" s="11"/>
      <c r="H93" s="11"/>
      <c r="I93" s="11"/>
      <c r="J93" s="11"/>
      <c r="K93" s="11">
        <v>1</v>
      </c>
      <c r="L93" s="11">
        <v>1</v>
      </c>
    </row>
    <row r="94" spans="1:12" x14ac:dyDescent="0.25">
      <c r="A94" s="10" t="s">
        <v>314</v>
      </c>
      <c r="B94" s="11">
        <v>1</v>
      </c>
      <c r="C94" s="11"/>
      <c r="D94" s="11"/>
      <c r="E94" s="11"/>
      <c r="F94" s="11"/>
      <c r="G94" s="11"/>
      <c r="H94" s="11"/>
      <c r="I94" s="11"/>
      <c r="J94" s="11"/>
      <c r="K94" s="11">
        <v>1</v>
      </c>
      <c r="L94" s="11">
        <v>2</v>
      </c>
    </row>
    <row r="95" spans="1:12" x14ac:dyDescent="0.25">
      <c r="A95" s="10" t="s">
        <v>315</v>
      </c>
      <c r="B95" s="11">
        <v>1</v>
      </c>
      <c r="C95" s="11"/>
      <c r="D95" s="11"/>
      <c r="E95" s="11"/>
      <c r="F95" s="11"/>
      <c r="G95" s="11"/>
      <c r="H95" s="11"/>
      <c r="I95" s="11"/>
      <c r="J95" s="11"/>
      <c r="K95" s="11">
        <v>1</v>
      </c>
      <c r="L95" s="11">
        <v>2</v>
      </c>
    </row>
    <row r="96" spans="1:12" x14ac:dyDescent="0.25">
      <c r="A96" s="10" t="s">
        <v>316</v>
      </c>
      <c r="B96" s="11">
        <v>1</v>
      </c>
      <c r="C96" s="11">
        <v>1</v>
      </c>
      <c r="D96" s="11"/>
      <c r="E96" s="11"/>
      <c r="F96" s="11"/>
      <c r="G96" s="11"/>
      <c r="H96" s="11"/>
      <c r="I96" s="11"/>
      <c r="J96" s="11"/>
      <c r="K96" s="11">
        <v>1</v>
      </c>
      <c r="L96" s="11">
        <v>3</v>
      </c>
    </row>
    <row r="97" spans="1:12" x14ac:dyDescent="0.25">
      <c r="A97" s="10" t="s">
        <v>317</v>
      </c>
      <c r="B97" s="11">
        <v>1</v>
      </c>
      <c r="C97" s="11">
        <v>1</v>
      </c>
      <c r="D97" s="11">
        <v>1</v>
      </c>
      <c r="E97" s="11"/>
      <c r="F97" s="11"/>
      <c r="G97" s="11"/>
      <c r="H97" s="11"/>
      <c r="I97" s="11"/>
      <c r="J97" s="11"/>
      <c r="K97" s="11">
        <v>1</v>
      </c>
      <c r="L97" s="11">
        <v>4</v>
      </c>
    </row>
    <row r="98" spans="1:12" x14ac:dyDescent="0.25">
      <c r="A98" s="10" t="s">
        <v>318</v>
      </c>
      <c r="B98" s="11">
        <v>1</v>
      </c>
      <c r="C98" s="11">
        <v>1</v>
      </c>
      <c r="D98" s="11"/>
      <c r="E98" s="11"/>
      <c r="F98" s="11"/>
      <c r="G98" s="11"/>
      <c r="H98" s="11"/>
      <c r="I98" s="11"/>
      <c r="J98" s="11"/>
      <c r="K98" s="11">
        <v>1</v>
      </c>
      <c r="L98" s="11">
        <v>3</v>
      </c>
    </row>
    <row r="99" spans="1:12" x14ac:dyDescent="0.25">
      <c r="A99" s="10" t="s">
        <v>319</v>
      </c>
      <c r="B99" s="11">
        <v>1</v>
      </c>
      <c r="C99" s="11">
        <v>1</v>
      </c>
      <c r="D99" s="11">
        <v>1</v>
      </c>
      <c r="E99" s="11"/>
      <c r="F99" s="11"/>
      <c r="G99" s="11"/>
      <c r="H99" s="11"/>
      <c r="I99" s="11"/>
      <c r="J99" s="11"/>
      <c r="K99" s="11">
        <v>1</v>
      </c>
      <c r="L99" s="11">
        <v>4</v>
      </c>
    </row>
    <row r="100" spans="1:12" x14ac:dyDescent="0.25">
      <c r="A100" s="10" t="s">
        <v>320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>
        <v>1</v>
      </c>
      <c r="L100" s="11">
        <v>1</v>
      </c>
    </row>
    <row r="101" spans="1:12" x14ac:dyDescent="0.25">
      <c r="A101" s="10" t="s">
        <v>321</v>
      </c>
      <c r="B101" s="11">
        <v>1</v>
      </c>
      <c r="C101" s="11">
        <v>1</v>
      </c>
      <c r="D101" s="11"/>
      <c r="E101" s="11"/>
      <c r="F101" s="11"/>
      <c r="G101" s="11"/>
      <c r="H101" s="11"/>
      <c r="I101" s="11"/>
      <c r="J101" s="11"/>
      <c r="K101" s="11">
        <v>1</v>
      </c>
      <c r="L101" s="11">
        <v>3</v>
      </c>
    </row>
    <row r="102" spans="1:12" x14ac:dyDescent="0.25">
      <c r="A102" s="10" t="s">
        <v>322</v>
      </c>
      <c r="B102" s="11">
        <v>1</v>
      </c>
      <c r="C102" s="11">
        <v>1</v>
      </c>
      <c r="D102" s="11"/>
      <c r="E102" s="11"/>
      <c r="F102" s="11"/>
      <c r="G102" s="11"/>
      <c r="H102" s="11"/>
      <c r="I102" s="11"/>
      <c r="J102" s="11"/>
      <c r="K102" s="11">
        <v>1</v>
      </c>
      <c r="L102" s="11">
        <v>3</v>
      </c>
    </row>
    <row r="103" spans="1:12" x14ac:dyDescent="0.25">
      <c r="A103" s="10" t="s">
        <v>323</v>
      </c>
      <c r="B103" s="11">
        <v>1</v>
      </c>
      <c r="C103" s="11">
        <v>1</v>
      </c>
      <c r="D103" s="11">
        <v>1</v>
      </c>
      <c r="E103" s="11">
        <v>1</v>
      </c>
      <c r="F103" s="11">
        <v>1</v>
      </c>
      <c r="G103" s="11">
        <v>1</v>
      </c>
      <c r="H103" s="11"/>
      <c r="I103" s="11"/>
      <c r="J103" s="11"/>
      <c r="K103" s="11">
        <v>1</v>
      </c>
      <c r="L103" s="11">
        <v>7</v>
      </c>
    </row>
    <row r="104" spans="1:12" x14ac:dyDescent="0.25">
      <c r="A104" s="10" t="s">
        <v>324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1:12" x14ac:dyDescent="0.25">
      <c r="A105" s="10" t="s">
        <v>325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spans="1:12" x14ac:dyDescent="0.25">
      <c r="A106" s="10" t="s">
        <v>326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1:12" x14ac:dyDescent="0.25">
      <c r="A107" s="10" t="s">
        <v>327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1:12" x14ac:dyDescent="0.25">
      <c r="A108" s="10" t="s">
        <v>328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1:12" x14ac:dyDescent="0.25">
      <c r="A109" s="10" t="s">
        <v>329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2" x14ac:dyDescent="0.25">
      <c r="A110" s="10" t="s">
        <v>330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2" x14ac:dyDescent="0.25">
      <c r="A111" s="10" t="s">
        <v>331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1</v>
      </c>
      <c r="L111" s="11">
        <v>1</v>
      </c>
    </row>
    <row r="112" spans="1:12" x14ac:dyDescent="0.25">
      <c r="A112" s="10" t="s">
        <v>332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12" x14ac:dyDescent="0.25">
      <c r="A113" s="10" t="s">
        <v>221</v>
      </c>
      <c r="B113" s="11">
        <v>32</v>
      </c>
      <c r="C113" s="11">
        <v>24</v>
      </c>
      <c r="D113" s="11">
        <v>15</v>
      </c>
      <c r="E113" s="11">
        <v>10</v>
      </c>
      <c r="F113" s="11">
        <v>7</v>
      </c>
      <c r="G113" s="11">
        <v>5</v>
      </c>
      <c r="H113" s="11">
        <v>3</v>
      </c>
      <c r="I113" s="11">
        <v>3</v>
      </c>
      <c r="J113" s="11">
        <v>1</v>
      </c>
      <c r="K113" s="11">
        <v>51</v>
      </c>
      <c r="L113" s="11">
        <v>151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1F01-D380-4FC1-B641-EABEBAC142AE}">
  <dimension ref="A1:M109"/>
  <sheetViews>
    <sheetView workbookViewId="0">
      <selection activeCell="C28" sqref="C28"/>
    </sheetView>
  </sheetViews>
  <sheetFormatPr defaultRowHeight="14.4" x14ac:dyDescent="0.25"/>
  <cols>
    <col min="1" max="2" width="11.6640625" bestFit="1" customWidth="1"/>
    <col min="3" max="3" width="22.6640625" bestFit="1" customWidth="1"/>
  </cols>
  <sheetData>
    <row r="1" spans="1:13" x14ac:dyDescent="0.25">
      <c r="A1" t="s">
        <v>222</v>
      </c>
      <c r="B1" t="s">
        <v>223</v>
      </c>
      <c r="C1" t="s">
        <v>217</v>
      </c>
      <c r="D1" t="s">
        <v>224</v>
      </c>
      <c r="E1" t="s">
        <v>175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 x14ac:dyDescent="0.25">
      <c r="A2" t="s">
        <v>15</v>
      </c>
      <c r="B2" t="s">
        <v>159</v>
      </c>
      <c r="C2" t="str">
        <f>表1[[#This Row],[行]]&amp;"_"&amp;表1[[#This Row],[列]]</f>
        <v>高级经理_财务部</v>
      </c>
      <c r="D2" t="s">
        <v>168</v>
      </c>
      <c r="E2" t="s">
        <v>169</v>
      </c>
      <c r="F2" t="s">
        <v>170</v>
      </c>
      <c r="G2" t="s">
        <v>172</v>
      </c>
      <c r="H2" t="s">
        <v>173</v>
      </c>
      <c r="I2" t="s">
        <v>174</v>
      </c>
    </row>
    <row r="3" spans="1:13" x14ac:dyDescent="0.25">
      <c r="A3" t="s">
        <v>15</v>
      </c>
      <c r="B3" t="s">
        <v>147</v>
      </c>
      <c r="C3" t="str">
        <f>表1[[#This Row],[行]]&amp;"_"&amp;表1[[#This Row],[列]]</f>
        <v>高级经理_产品部</v>
      </c>
      <c r="D3" t="s">
        <v>153</v>
      </c>
      <c r="E3" t="s">
        <v>154</v>
      </c>
      <c r="F3" t="s">
        <v>155</v>
      </c>
    </row>
    <row r="4" spans="1:13" x14ac:dyDescent="0.25">
      <c r="A4" t="s">
        <v>15</v>
      </c>
      <c r="B4" t="s">
        <v>125</v>
      </c>
      <c r="C4" t="str">
        <f>表1[[#This Row],[行]]&amp;"_"&amp;表1[[#This Row],[列]]</f>
        <v>高级经理_人力资源部</v>
      </c>
      <c r="D4" t="s">
        <v>138</v>
      </c>
      <c r="E4" t="s">
        <v>139</v>
      </c>
      <c r="F4" t="s">
        <v>140</v>
      </c>
      <c r="G4" t="s">
        <v>143</v>
      </c>
      <c r="H4" t="s">
        <v>144</v>
      </c>
      <c r="I4" t="s">
        <v>145</v>
      </c>
      <c r="J4" t="s">
        <v>146</v>
      </c>
    </row>
    <row r="5" spans="1:13" x14ac:dyDescent="0.25">
      <c r="A5" t="s">
        <v>15</v>
      </c>
      <c r="B5" t="s">
        <v>103</v>
      </c>
      <c r="C5" t="str">
        <f>表1[[#This Row],[行]]&amp;"_"&amp;表1[[#This Row],[列]]</f>
        <v>高级经理_设备部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122</v>
      </c>
      <c r="K5" t="s">
        <v>123</v>
      </c>
      <c r="L5" t="s">
        <v>124</v>
      </c>
    </row>
    <row r="6" spans="1:13" x14ac:dyDescent="0.25">
      <c r="A6" t="s">
        <v>15</v>
      </c>
      <c r="B6" t="s">
        <v>86</v>
      </c>
      <c r="C6" t="str">
        <f>表1[[#This Row],[行]]&amp;"_"&amp;表1[[#This Row],[列]]</f>
        <v>高级经理_生产部</v>
      </c>
      <c r="D6" t="s">
        <v>90</v>
      </c>
      <c r="E6" t="s">
        <v>91</v>
      </c>
      <c r="F6" t="s">
        <v>92</v>
      </c>
      <c r="G6" t="s">
        <v>101</v>
      </c>
      <c r="H6" t="s">
        <v>102</v>
      </c>
    </row>
    <row r="7" spans="1:13" x14ac:dyDescent="0.25">
      <c r="A7" t="s">
        <v>15</v>
      </c>
      <c r="B7" t="s">
        <v>58</v>
      </c>
      <c r="C7" t="str">
        <f>表1[[#This Row],[行]]&amp;"_"&amp;表1[[#This Row],[列]]</f>
        <v>高级经理_数据部</v>
      </c>
      <c r="D7" t="s">
        <v>74</v>
      </c>
      <c r="E7" t="s">
        <v>75</v>
      </c>
      <c r="F7" t="s">
        <v>76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 t="s">
        <v>85</v>
      </c>
    </row>
    <row r="8" spans="1:13" x14ac:dyDescent="0.25">
      <c r="A8" t="s">
        <v>15</v>
      </c>
      <c r="B8" t="s">
        <v>41</v>
      </c>
      <c r="C8" t="str">
        <f>表1[[#This Row],[行]]&amp;"_"&amp;表1[[#This Row],[列]]</f>
        <v>高级经理_物流部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54</v>
      </c>
      <c r="J8" t="s">
        <v>55</v>
      </c>
      <c r="K8" t="s">
        <v>56</v>
      </c>
      <c r="L8" t="s">
        <v>57</v>
      </c>
    </row>
    <row r="9" spans="1:13" x14ac:dyDescent="0.25">
      <c r="A9" t="s">
        <v>15</v>
      </c>
      <c r="B9" t="s">
        <v>26</v>
      </c>
      <c r="C9" t="str">
        <f>表1[[#This Row],[行]]&amp;"_"&amp;表1[[#This Row],[列]]</f>
        <v>高级经理_销售部</v>
      </c>
      <c r="D9" t="s">
        <v>34</v>
      </c>
      <c r="E9" t="s">
        <v>35</v>
      </c>
      <c r="F9" t="s">
        <v>39</v>
      </c>
      <c r="G9" t="s">
        <v>40</v>
      </c>
    </row>
    <row r="10" spans="1:13" x14ac:dyDescent="0.25">
      <c r="A10" t="s">
        <v>15</v>
      </c>
      <c r="B10" t="s">
        <v>3</v>
      </c>
      <c r="C10" t="str">
        <f>表1[[#This Row],[行]]&amp;"_"&amp;表1[[#This Row],[列]]</f>
        <v>高级经理_总经总裁办</v>
      </c>
      <c r="D10" t="s">
        <v>16</v>
      </c>
      <c r="E10" t="s">
        <v>17</v>
      </c>
      <c r="F10" t="s">
        <v>18</v>
      </c>
      <c r="G10" t="s">
        <v>25</v>
      </c>
    </row>
    <row r="11" spans="1:13" x14ac:dyDescent="0.25">
      <c r="A11" t="s">
        <v>13</v>
      </c>
      <c r="B11" t="s">
        <v>159</v>
      </c>
      <c r="C11" t="str">
        <f>表1[[#This Row],[行]]&amp;"_"&amp;表1[[#This Row],[列]]</f>
        <v>高级主管_财务部</v>
      </c>
    </row>
    <row r="12" spans="1:13" x14ac:dyDescent="0.25">
      <c r="A12" t="s">
        <v>13</v>
      </c>
      <c r="B12" t="s">
        <v>147</v>
      </c>
      <c r="C12" t="str">
        <f>表1[[#This Row],[行]]&amp;"_"&amp;表1[[#This Row],[列]]</f>
        <v>高级主管_产品部</v>
      </c>
      <c r="D12" t="s">
        <v>151</v>
      </c>
      <c r="E12" t="s">
        <v>152</v>
      </c>
    </row>
    <row r="13" spans="1:13" x14ac:dyDescent="0.25">
      <c r="A13" t="s">
        <v>13</v>
      </c>
      <c r="B13" t="s">
        <v>125</v>
      </c>
      <c r="C13" t="str">
        <f>表1[[#This Row],[行]]&amp;"_"&amp;表1[[#This Row],[列]]</f>
        <v>高级主管_人力资源部</v>
      </c>
      <c r="D13" t="s">
        <v>136</v>
      </c>
      <c r="E13" t="s">
        <v>137</v>
      </c>
    </row>
    <row r="14" spans="1:13" x14ac:dyDescent="0.25">
      <c r="A14" t="s">
        <v>13</v>
      </c>
      <c r="B14" t="s">
        <v>103</v>
      </c>
      <c r="C14" t="str">
        <f>表1[[#This Row],[行]]&amp;"_"&amp;表1[[#This Row],[列]]</f>
        <v>高级主管_设备部</v>
      </c>
      <c r="D14" t="s">
        <v>111</v>
      </c>
    </row>
    <row r="15" spans="1:13" x14ac:dyDescent="0.25">
      <c r="A15" t="s">
        <v>13</v>
      </c>
      <c r="B15" t="s">
        <v>86</v>
      </c>
      <c r="C15" t="str">
        <f>表1[[#This Row],[行]]&amp;"_"&amp;表1[[#This Row],[列]]</f>
        <v>高级主管_生产部</v>
      </c>
    </row>
    <row r="16" spans="1:13" x14ac:dyDescent="0.25">
      <c r="A16" t="s">
        <v>13</v>
      </c>
      <c r="B16" t="s">
        <v>58</v>
      </c>
      <c r="C16" t="str">
        <f>表1[[#This Row],[行]]&amp;"_"&amp;表1[[#This Row],[列]]</f>
        <v>高级主管_数据部</v>
      </c>
      <c r="D16" t="s">
        <v>71</v>
      </c>
      <c r="E16" t="s">
        <v>72</v>
      </c>
      <c r="F16" t="s">
        <v>73</v>
      </c>
    </row>
    <row r="17" spans="1:8" x14ac:dyDescent="0.25">
      <c r="A17" t="s">
        <v>13</v>
      </c>
      <c r="B17" t="s">
        <v>41</v>
      </c>
      <c r="C17" t="str">
        <f>表1[[#This Row],[行]]&amp;"_"&amp;表1[[#This Row],[列]]</f>
        <v>高级主管_物流部</v>
      </c>
    </row>
    <row r="18" spans="1:8" x14ac:dyDescent="0.25">
      <c r="A18" t="s">
        <v>13</v>
      </c>
      <c r="B18" t="s">
        <v>26</v>
      </c>
      <c r="C18" t="str">
        <f>表1[[#This Row],[行]]&amp;"_"&amp;表1[[#This Row],[列]]</f>
        <v>高级主管_销售部</v>
      </c>
    </row>
    <row r="19" spans="1:8" x14ac:dyDescent="0.25">
      <c r="A19" t="s">
        <v>13</v>
      </c>
      <c r="B19" t="s">
        <v>3</v>
      </c>
      <c r="C19" t="str">
        <f>表1[[#This Row],[行]]&amp;"_"&amp;表1[[#This Row],[列]]</f>
        <v>高级主管_总经总裁办</v>
      </c>
      <c r="D19" t="s">
        <v>14</v>
      </c>
    </row>
    <row r="20" spans="1:8" x14ac:dyDescent="0.25">
      <c r="A20" t="s">
        <v>11</v>
      </c>
      <c r="B20" t="s">
        <v>159</v>
      </c>
      <c r="C20" t="str">
        <f>表1[[#This Row],[行]]&amp;"_"&amp;表1[[#This Row],[列]]</f>
        <v>经理_财务部</v>
      </c>
    </row>
    <row r="21" spans="1:8" x14ac:dyDescent="0.25">
      <c r="A21" t="s">
        <v>11</v>
      </c>
      <c r="B21" t="s">
        <v>147</v>
      </c>
      <c r="C21" t="str">
        <f>表1[[#This Row],[行]]&amp;"_"&amp;表1[[#This Row],[列]]</f>
        <v>经理_产品部</v>
      </c>
    </row>
    <row r="22" spans="1:8" x14ac:dyDescent="0.25">
      <c r="A22" t="s">
        <v>11</v>
      </c>
      <c r="B22" t="s">
        <v>125</v>
      </c>
      <c r="C22" t="str">
        <f>表1[[#This Row],[行]]&amp;"_"&amp;表1[[#This Row],[列]]</f>
        <v>经理_人力资源部</v>
      </c>
    </row>
    <row r="23" spans="1:8" x14ac:dyDescent="0.25">
      <c r="A23" t="s">
        <v>11</v>
      </c>
      <c r="B23" t="s">
        <v>103</v>
      </c>
      <c r="C23" t="str">
        <f>表1[[#This Row],[行]]&amp;"_"&amp;表1[[#This Row],[列]]</f>
        <v>经理_设备部</v>
      </c>
      <c r="D23" t="s">
        <v>121</v>
      </c>
    </row>
    <row r="24" spans="1:8" x14ac:dyDescent="0.25">
      <c r="A24" t="s">
        <v>11</v>
      </c>
      <c r="B24" t="s">
        <v>86</v>
      </c>
      <c r="C24" t="str">
        <f>表1[[#This Row],[行]]&amp;"_"&amp;表1[[#This Row],[列]]</f>
        <v>经理_生产部</v>
      </c>
      <c r="D24" t="s">
        <v>89</v>
      </c>
    </row>
    <row r="25" spans="1:8" x14ac:dyDescent="0.25">
      <c r="A25" t="s">
        <v>11</v>
      </c>
      <c r="B25" t="s">
        <v>58</v>
      </c>
      <c r="C25" t="str">
        <f>表1[[#This Row],[行]]&amp;"_"&amp;表1[[#This Row],[列]]</f>
        <v>经理_数据部</v>
      </c>
      <c r="D25" t="s">
        <v>67</v>
      </c>
      <c r="E25" t="s">
        <v>68</v>
      </c>
      <c r="F25" t="s">
        <v>69</v>
      </c>
      <c r="G25" t="s">
        <v>70</v>
      </c>
      <c r="H25" t="s">
        <v>78</v>
      </c>
    </row>
    <row r="26" spans="1:8" x14ac:dyDescent="0.25">
      <c r="A26" t="s">
        <v>11</v>
      </c>
      <c r="B26" t="s">
        <v>41</v>
      </c>
      <c r="C26" t="str">
        <f>表1[[#This Row],[行]]&amp;"_"&amp;表1[[#This Row],[列]]</f>
        <v>经理_物流部</v>
      </c>
      <c r="D26" t="s">
        <v>52</v>
      </c>
      <c r="E26" t="s">
        <v>53</v>
      </c>
    </row>
    <row r="27" spans="1:8" x14ac:dyDescent="0.25">
      <c r="A27" t="s">
        <v>11</v>
      </c>
      <c r="B27" t="s">
        <v>26</v>
      </c>
      <c r="C27" t="str">
        <f>表1[[#This Row],[行]]&amp;"_"&amp;表1[[#This Row],[列]]</f>
        <v>经理_销售部</v>
      </c>
    </row>
    <row r="28" spans="1:8" x14ac:dyDescent="0.25">
      <c r="A28" t="s">
        <v>11</v>
      </c>
      <c r="B28" t="s">
        <v>3</v>
      </c>
      <c r="C28" t="str">
        <f>表1[[#This Row],[行]]&amp;"_"&amp;表1[[#This Row],[列]]</f>
        <v>经理_总经总裁办</v>
      </c>
      <c r="D28" t="s">
        <v>12</v>
      </c>
    </row>
    <row r="29" spans="1:8" x14ac:dyDescent="0.25">
      <c r="A29" t="s">
        <v>65</v>
      </c>
      <c r="B29" t="s">
        <v>159</v>
      </c>
      <c r="C29" t="str">
        <f>表1[[#This Row],[行]]&amp;"_"&amp;表1[[#This Row],[列]]</f>
        <v>实习生_财务部</v>
      </c>
    </row>
    <row r="30" spans="1:8" x14ac:dyDescent="0.25">
      <c r="A30" t="s">
        <v>65</v>
      </c>
      <c r="B30" t="s">
        <v>147</v>
      </c>
      <c r="C30" t="str">
        <f>表1[[#This Row],[行]]&amp;"_"&amp;表1[[#This Row],[列]]</f>
        <v>实习生_产品部</v>
      </c>
    </row>
    <row r="31" spans="1:8" x14ac:dyDescent="0.25">
      <c r="A31" t="s">
        <v>65</v>
      </c>
      <c r="B31" t="s">
        <v>125</v>
      </c>
      <c r="C31" t="str">
        <f>表1[[#This Row],[行]]&amp;"_"&amp;表1[[#This Row],[列]]</f>
        <v>实习生_人力资源部</v>
      </c>
    </row>
    <row r="32" spans="1:8" x14ac:dyDescent="0.25">
      <c r="A32" t="s">
        <v>65</v>
      </c>
      <c r="B32" t="s">
        <v>103</v>
      </c>
      <c r="C32" t="str">
        <f>表1[[#This Row],[行]]&amp;"_"&amp;表1[[#This Row],[列]]</f>
        <v>实习生_设备部</v>
      </c>
    </row>
    <row r="33" spans="1:5" x14ac:dyDescent="0.25">
      <c r="A33" t="s">
        <v>65</v>
      </c>
      <c r="B33" t="s">
        <v>86</v>
      </c>
      <c r="C33" t="str">
        <f>表1[[#This Row],[行]]&amp;"_"&amp;表1[[#This Row],[列]]</f>
        <v>实习生_生产部</v>
      </c>
      <c r="D33" t="s">
        <v>88</v>
      </c>
    </row>
    <row r="34" spans="1:5" x14ac:dyDescent="0.25">
      <c r="A34" t="s">
        <v>65</v>
      </c>
      <c r="B34" t="s">
        <v>58</v>
      </c>
      <c r="C34" t="str">
        <f>表1[[#This Row],[行]]&amp;"_"&amp;表1[[#This Row],[列]]</f>
        <v>实习生_数据部</v>
      </c>
      <c r="D34" t="s">
        <v>66</v>
      </c>
    </row>
    <row r="35" spans="1:5" x14ac:dyDescent="0.25">
      <c r="A35" t="s">
        <v>65</v>
      </c>
      <c r="B35" t="s">
        <v>41</v>
      </c>
      <c r="C35" t="str">
        <f>表1[[#This Row],[行]]&amp;"_"&amp;表1[[#This Row],[列]]</f>
        <v>实习生_物流部</v>
      </c>
    </row>
    <row r="36" spans="1:5" x14ac:dyDescent="0.25">
      <c r="A36" t="s">
        <v>65</v>
      </c>
      <c r="B36" t="s">
        <v>26</v>
      </c>
      <c r="C36" t="str">
        <f>表1[[#This Row],[行]]&amp;"_"&amp;表1[[#This Row],[列]]</f>
        <v>实习生_销售部</v>
      </c>
    </row>
    <row r="37" spans="1:5" x14ac:dyDescent="0.25">
      <c r="A37" t="s">
        <v>65</v>
      </c>
      <c r="B37" t="s">
        <v>3</v>
      </c>
      <c r="C37" t="str">
        <f>表1[[#This Row],[行]]&amp;"_"&amp;表1[[#This Row],[列]]</f>
        <v>实习生_总经总裁办</v>
      </c>
    </row>
    <row r="38" spans="1:5" x14ac:dyDescent="0.25">
      <c r="A38" t="s">
        <v>32</v>
      </c>
      <c r="B38" t="s">
        <v>159</v>
      </c>
      <c r="C38" t="str">
        <f>表1[[#This Row],[行]]&amp;"_"&amp;表1[[#This Row],[列]]</f>
        <v>文员_财务部</v>
      </c>
    </row>
    <row r="39" spans="1:5" x14ac:dyDescent="0.25">
      <c r="A39" t="s">
        <v>32</v>
      </c>
      <c r="B39" t="s">
        <v>147</v>
      </c>
      <c r="C39" t="str">
        <f>表1[[#This Row],[行]]&amp;"_"&amp;表1[[#This Row],[列]]</f>
        <v>文员_产品部</v>
      </c>
    </row>
    <row r="40" spans="1:5" x14ac:dyDescent="0.25">
      <c r="A40" t="s">
        <v>32</v>
      </c>
      <c r="B40" t="s">
        <v>125</v>
      </c>
      <c r="C40" t="str">
        <f>表1[[#This Row],[行]]&amp;"_"&amp;表1[[#This Row],[列]]</f>
        <v>文员_人力资源部</v>
      </c>
    </row>
    <row r="41" spans="1:5" x14ac:dyDescent="0.25">
      <c r="A41" t="s">
        <v>32</v>
      </c>
      <c r="B41" t="s">
        <v>103</v>
      </c>
      <c r="C41" t="str">
        <f>表1[[#This Row],[行]]&amp;"_"&amp;表1[[#This Row],[列]]</f>
        <v>文员_设备部</v>
      </c>
    </row>
    <row r="42" spans="1:5" x14ac:dyDescent="0.25">
      <c r="A42" t="s">
        <v>32</v>
      </c>
      <c r="B42" t="s">
        <v>86</v>
      </c>
      <c r="C42" t="str">
        <f>表1[[#This Row],[行]]&amp;"_"&amp;表1[[#This Row],[列]]</f>
        <v>文员_生产部</v>
      </c>
    </row>
    <row r="43" spans="1:5" x14ac:dyDescent="0.25">
      <c r="A43" t="s">
        <v>32</v>
      </c>
      <c r="B43" t="s">
        <v>58</v>
      </c>
      <c r="C43" t="str">
        <f>表1[[#This Row],[行]]&amp;"_"&amp;表1[[#This Row],[列]]</f>
        <v>文员_数据部</v>
      </c>
      <c r="D43" t="s">
        <v>64</v>
      </c>
    </row>
    <row r="44" spans="1:5" x14ac:dyDescent="0.25">
      <c r="A44" t="s">
        <v>32</v>
      </c>
      <c r="B44" t="s">
        <v>41</v>
      </c>
      <c r="C44" t="str">
        <f>表1[[#This Row],[行]]&amp;"_"&amp;表1[[#This Row],[列]]</f>
        <v>文员_物流部</v>
      </c>
    </row>
    <row r="45" spans="1:5" x14ac:dyDescent="0.25">
      <c r="A45" t="s">
        <v>32</v>
      </c>
      <c r="B45" t="s">
        <v>26</v>
      </c>
      <c r="C45" t="str">
        <f>表1[[#This Row],[行]]&amp;"_"&amp;表1[[#This Row],[列]]</f>
        <v>文员_销售部</v>
      </c>
      <c r="D45" t="s">
        <v>33</v>
      </c>
    </row>
    <row r="46" spans="1:5" x14ac:dyDescent="0.25">
      <c r="A46" t="s">
        <v>32</v>
      </c>
      <c r="B46" t="s">
        <v>3</v>
      </c>
      <c r="C46" t="str">
        <f>表1[[#This Row],[行]]&amp;"_"&amp;表1[[#This Row],[列]]</f>
        <v>文员_总经总裁办</v>
      </c>
    </row>
    <row r="47" spans="1:5" x14ac:dyDescent="0.25">
      <c r="A47" t="s">
        <v>9</v>
      </c>
      <c r="B47" t="s">
        <v>159</v>
      </c>
      <c r="C47" t="str">
        <f>表1[[#This Row],[行]]&amp;"_"&amp;表1[[#This Row],[列]]</f>
        <v>主管_财务部</v>
      </c>
      <c r="D47" t="s">
        <v>166</v>
      </c>
      <c r="E47" t="s">
        <v>167</v>
      </c>
    </row>
    <row r="48" spans="1:5" x14ac:dyDescent="0.25">
      <c r="A48" t="s">
        <v>9</v>
      </c>
      <c r="B48" t="s">
        <v>147</v>
      </c>
      <c r="C48" t="str">
        <f>表1[[#This Row],[行]]&amp;"_"&amp;表1[[#This Row],[列]]</f>
        <v>主管_产品部</v>
      </c>
    </row>
    <row r="49" spans="1:7" x14ac:dyDescent="0.25">
      <c r="A49" t="s">
        <v>9</v>
      </c>
      <c r="B49" t="s">
        <v>125</v>
      </c>
      <c r="C49" t="str">
        <f>表1[[#This Row],[行]]&amp;"_"&amp;表1[[#This Row],[列]]</f>
        <v>主管_人力资源部</v>
      </c>
    </row>
    <row r="50" spans="1:7" x14ac:dyDescent="0.25">
      <c r="A50" t="s">
        <v>9</v>
      </c>
      <c r="B50" t="s">
        <v>103</v>
      </c>
      <c r="C50" t="str">
        <f>表1[[#This Row],[行]]&amp;"_"&amp;表1[[#This Row],[列]]</f>
        <v>主管_设备部</v>
      </c>
      <c r="D50" t="s">
        <v>110</v>
      </c>
    </row>
    <row r="51" spans="1:7" x14ac:dyDescent="0.25">
      <c r="A51" t="s">
        <v>9</v>
      </c>
      <c r="B51" t="s">
        <v>86</v>
      </c>
      <c r="C51" t="str">
        <f>表1[[#This Row],[行]]&amp;"_"&amp;表1[[#This Row],[列]]</f>
        <v>主管_生产部</v>
      </c>
    </row>
    <row r="52" spans="1:7" x14ac:dyDescent="0.25">
      <c r="A52" t="s">
        <v>9</v>
      </c>
      <c r="B52" t="s">
        <v>58</v>
      </c>
      <c r="C52" t="str">
        <f>表1[[#This Row],[行]]&amp;"_"&amp;表1[[#This Row],[列]]</f>
        <v>主管_数据部</v>
      </c>
    </row>
    <row r="53" spans="1:7" x14ac:dyDescent="0.25">
      <c r="A53" t="s">
        <v>9</v>
      </c>
      <c r="B53" t="s">
        <v>41</v>
      </c>
      <c r="C53" t="str">
        <f>表1[[#This Row],[行]]&amp;"_"&amp;表1[[#This Row],[列]]</f>
        <v>主管_物流部</v>
      </c>
    </row>
    <row r="54" spans="1:7" x14ac:dyDescent="0.25">
      <c r="A54" t="s">
        <v>9</v>
      </c>
      <c r="B54" t="s">
        <v>26</v>
      </c>
      <c r="C54" t="str">
        <f>表1[[#This Row],[行]]&amp;"_"&amp;表1[[#This Row],[列]]</f>
        <v>主管_销售部</v>
      </c>
    </row>
    <row r="55" spans="1:7" x14ac:dyDescent="0.25">
      <c r="A55" t="s">
        <v>9</v>
      </c>
      <c r="B55" t="s">
        <v>3</v>
      </c>
      <c r="C55" t="str">
        <f>表1[[#This Row],[行]]&amp;"_"&amp;表1[[#This Row],[列]]</f>
        <v>主管_总经总裁办</v>
      </c>
      <c r="D55" t="s">
        <v>10</v>
      </c>
    </row>
    <row r="56" spans="1:7" x14ac:dyDescent="0.25">
      <c r="A56" t="s">
        <v>62</v>
      </c>
      <c r="B56" t="s">
        <v>159</v>
      </c>
      <c r="C56" t="str">
        <f>表1[[#This Row],[行]]&amp;"_"&amp;表1[[#This Row],[列]]</f>
        <v>助理_财务部</v>
      </c>
    </row>
    <row r="57" spans="1:7" x14ac:dyDescent="0.25">
      <c r="A57" t="s">
        <v>62</v>
      </c>
      <c r="B57" t="s">
        <v>147</v>
      </c>
      <c r="C57" t="str">
        <f>表1[[#This Row],[行]]&amp;"_"&amp;表1[[#This Row],[列]]</f>
        <v>助理_产品部</v>
      </c>
    </row>
    <row r="58" spans="1:7" x14ac:dyDescent="0.25">
      <c r="A58" t="s">
        <v>62</v>
      </c>
      <c r="B58" t="s">
        <v>125</v>
      </c>
      <c r="C58" t="str">
        <f>表1[[#This Row],[行]]&amp;"_"&amp;表1[[#This Row],[列]]</f>
        <v>助理_人力资源部</v>
      </c>
      <c r="D58" t="s">
        <v>132</v>
      </c>
      <c r="E58" t="s">
        <v>133</v>
      </c>
      <c r="F58" t="s">
        <v>134</v>
      </c>
      <c r="G58" t="s">
        <v>135</v>
      </c>
    </row>
    <row r="59" spans="1:7" x14ac:dyDescent="0.25">
      <c r="A59" t="s">
        <v>62</v>
      </c>
      <c r="B59" t="s">
        <v>103</v>
      </c>
      <c r="C59" t="str">
        <f>表1[[#This Row],[行]]&amp;"_"&amp;表1[[#This Row],[列]]</f>
        <v>助理_设备部</v>
      </c>
    </row>
    <row r="60" spans="1:7" x14ac:dyDescent="0.25">
      <c r="A60" t="s">
        <v>62</v>
      </c>
      <c r="B60" t="s">
        <v>86</v>
      </c>
      <c r="C60" t="str">
        <f>表1[[#This Row],[行]]&amp;"_"&amp;表1[[#This Row],[列]]</f>
        <v>助理_生产部</v>
      </c>
    </row>
    <row r="61" spans="1:7" x14ac:dyDescent="0.25">
      <c r="A61" t="s">
        <v>62</v>
      </c>
      <c r="B61" t="s">
        <v>58</v>
      </c>
      <c r="C61" t="str">
        <f>表1[[#This Row],[行]]&amp;"_"&amp;表1[[#This Row],[列]]</f>
        <v>助理_数据部</v>
      </c>
      <c r="D61" t="s">
        <v>63</v>
      </c>
    </row>
    <row r="62" spans="1:7" x14ac:dyDescent="0.25">
      <c r="A62" t="s">
        <v>62</v>
      </c>
      <c r="B62" t="s">
        <v>41</v>
      </c>
      <c r="C62" t="str">
        <f>表1[[#This Row],[行]]&amp;"_"&amp;表1[[#This Row],[列]]</f>
        <v>助理_物流部</v>
      </c>
    </row>
    <row r="63" spans="1:7" x14ac:dyDescent="0.25">
      <c r="A63" t="s">
        <v>62</v>
      </c>
      <c r="B63" t="s">
        <v>26</v>
      </c>
      <c r="C63" t="str">
        <f>表1[[#This Row],[行]]&amp;"_"&amp;表1[[#This Row],[列]]</f>
        <v>助理_销售部</v>
      </c>
    </row>
    <row r="64" spans="1:7" x14ac:dyDescent="0.25">
      <c r="A64" t="s">
        <v>62</v>
      </c>
      <c r="B64" t="s">
        <v>3</v>
      </c>
      <c r="C64" t="str">
        <f>表1[[#This Row],[行]]&amp;"_"&amp;表1[[#This Row],[列]]</f>
        <v>助理_总经总裁办</v>
      </c>
    </row>
    <row r="65" spans="1:4" x14ac:dyDescent="0.25">
      <c r="A65" t="s">
        <v>99</v>
      </c>
      <c r="B65" t="s">
        <v>159</v>
      </c>
      <c r="C65" t="str">
        <f>表1[[#This Row],[行]]&amp;"_"&amp;表1[[#This Row],[列]]</f>
        <v>总裁_财务部</v>
      </c>
    </row>
    <row r="66" spans="1:4" x14ac:dyDescent="0.25">
      <c r="A66" t="s">
        <v>99</v>
      </c>
      <c r="B66" t="s">
        <v>147</v>
      </c>
      <c r="C66" t="str">
        <f>表1[[#This Row],[行]]&amp;"_"&amp;表1[[#This Row],[列]]</f>
        <v>总裁_产品部</v>
      </c>
      <c r="D66" t="s">
        <v>150</v>
      </c>
    </row>
    <row r="67" spans="1:4" x14ac:dyDescent="0.25">
      <c r="A67" t="s">
        <v>99</v>
      </c>
      <c r="B67" t="s">
        <v>125</v>
      </c>
      <c r="C67" t="str">
        <f>表1[[#This Row],[行]]&amp;"_"&amp;表1[[#This Row],[列]]</f>
        <v>总裁_人力资源部</v>
      </c>
      <c r="D67" t="s">
        <v>131</v>
      </c>
    </row>
    <row r="68" spans="1:4" x14ac:dyDescent="0.25">
      <c r="A68" t="s">
        <v>99</v>
      </c>
      <c r="B68" t="s">
        <v>103</v>
      </c>
      <c r="C68" t="str">
        <f>表1[[#This Row],[行]]&amp;"_"&amp;表1[[#This Row],[列]]</f>
        <v>总裁_设备部</v>
      </c>
    </row>
    <row r="69" spans="1:4" x14ac:dyDescent="0.25">
      <c r="A69" t="s">
        <v>99</v>
      </c>
      <c r="B69" t="s">
        <v>86</v>
      </c>
      <c r="C69" t="str">
        <f>表1[[#This Row],[行]]&amp;"_"&amp;表1[[#This Row],[列]]</f>
        <v>总裁_生产部</v>
      </c>
      <c r="D69" t="s">
        <v>100</v>
      </c>
    </row>
    <row r="70" spans="1:4" x14ac:dyDescent="0.25">
      <c r="A70" t="s">
        <v>99</v>
      </c>
      <c r="B70" t="s">
        <v>58</v>
      </c>
      <c r="C70" t="str">
        <f>表1[[#This Row],[行]]&amp;"_"&amp;表1[[#This Row],[列]]</f>
        <v>总裁_数据部</v>
      </c>
    </row>
    <row r="71" spans="1:4" x14ac:dyDescent="0.25">
      <c r="A71" t="s">
        <v>99</v>
      </c>
      <c r="B71" t="s">
        <v>41</v>
      </c>
      <c r="C71" t="str">
        <f>表1[[#This Row],[行]]&amp;"_"&amp;表1[[#This Row],[列]]</f>
        <v>总裁_物流部</v>
      </c>
    </row>
    <row r="72" spans="1:4" x14ac:dyDescent="0.25">
      <c r="A72" t="s">
        <v>99</v>
      </c>
      <c r="B72" t="s">
        <v>26</v>
      </c>
      <c r="C72" t="str">
        <f>表1[[#This Row],[行]]&amp;"_"&amp;表1[[#This Row],[列]]</f>
        <v>总裁_销售部</v>
      </c>
    </row>
    <row r="73" spans="1:4" x14ac:dyDescent="0.25">
      <c r="A73" t="s">
        <v>99</v>
      </c>
      <c r="B73" t="s">
        <v>3</v>
      </c>
      <c r="C73" t="str">
        <f>表1[[#This Row],[行]]&amp;"_"&amp;表1[[#This Row],[列]]</f>
        <v>总裁_总经总裁办</v>
      </c>
    </row>
    <row r="74" spans="1:4" x14ac:dyDescent="0.25">
      <c r="A74" t="s">
        <v>30</v>
      </c>
      <c r="B74" t="s">
        <v>159</v>
      </c>
      <c r="C74" t="str">
        <f>表1[[#This Row],[行]]&amp;"_"&amp;表1[[#This Row],[列]]</f>
        <v>总裁秘书_财务部</v>
      </c>
    </row>
    <row r="75" spans="1:4" x14ac:dyDescent="0.25">
      <c r="A75" t="s">
        <v>30</v>
      </c>
      <c r="B75" t="s">
        <v>147</v>
      </c>
      <c r="C75" t="str">
        <f>表1[[#This Row],[行]]&amp;"_"&amp;表1[[#This Row],[列]]</f>
        <v>总裁秘书_产品部</v>
      </c>
    </row>
    <row r="76" spans="1:4" x14ac:dyDescent="0.25">
      <c r="A76" t="s">
        <v>30</v>
      </c>
      <c r="B76" t="s">
        <v>125</v>
      </c>
      <c r="C76" t="str">
        <f>表1[[#This Row],[行]]&amp;"_"&amp;表1[[#This Row],[列]]</f>
        <v>总裁秘书_人力资源部</v>
      </c>
    </row>
    <row r="77" spans="1:4" x14ac:dyDescent="0.25">
      <c r="A77" t="s">
        <v>30</v>
      </c>
      <c r="B77" t="s">
        <v>103</v>
      </c>
      <c r="C77" t="str">
        <f>表1[[#This Row],[行]]&amp;"_"&amp;表1[[#This Row],[列]]</f>
        <v>总裁秘书_设备部</v>
      </c>
    </row>
    <row r="78" spans="1:4" x14ac:dyDescent="0.25">
      <c r="A78" t="s">
        <v>30</v>
      </c>
      <c r="B78" t="s">
        <v>86</v>
      </c>
      <c r="C78" t="str">
        <f>表1[[#This Row],[行]]&amp;"_"&amp;表1[[#This Row],[列]]</f>
        <v>总裁秘书_生产部</v>
      </c>
    </row>
    <row r="79" spans="1:4" x14ac:dyDescent="0.25">
      <c r="A79" t="s">
        <v>30</v>
      </c>
      <c r="B79" t="s">
        <v>58</v>
      </c>
      <c r="C79" t="str">
        <f>表1[[#This Row],[行]]&amp;"_"&amp;表1[[#This Row],[列]]</f>
        <v>总裁秘书_数据部</v>
      </c>
    </row>
    <row r="80" spans="1:4" x14ac:dyDescent="0.25">
      <c r="A80" t="s">
        <v>30</v>
      </c>
      <c r="B80" t="s">
        <v>41</v>
      </c>
      <c r="C80" t="str">
        <f>表1[[#This Row],[行]]&amp;"_"&amp;表1[[#This Row],[列]]</f>
        <v>总裁秘书_物流部</v>
      </c>
    </row>
    <row r="81" spans="1:9" x14ac:dyDescent="0.25">
      <c r="A81" t="s">
        <v>30</v>
      </c>
      <c r="B81" t="s">
        <v>26</v>
      </c>
      <c r="C81" t="str">
        <f>表1[[#This Row],[行]]&amp;"_"&amp;表1[[#This Row],[列]]</f>
        <v>总裁秘书_销售部</v>
      </c>
      <c r="D81" t="s">
        <v>31</v>
      </c>
    </row>
    <row r="82" spans="1:9" x14ac:dyDescent="0.25">
      <c r="A82" t="s">
        <v>30</v>
      </c>
      <c r="B82" t="s">
        <v>3</v>
      </c>
      <c r="C82" t="str">
        <f>表1[[#This Row],[行]]&amp;"_"&amp;表1[[#This Row],[列]]</f>
        <v>总裁秘书_总经总裁办</v>
      </c>
    </row>
    <row r="83" spans="1:9" x14ac:dyDescent="0.25">
      <c r="A83" t="s">
        <v>6</v>
      </c>
      <c r="B83" t="s">
        <v>159</v>
      </c>
      <c r="C83" t="str">
        <f>表1[[#This Row],[行]]&amp;"_"&amp;表1[[#This Row],[列]]</f>
        <v>总监_财务部</v>
      </c>
      <c r="D83" t="s">
        <v>161</v>
      </c>
      <c r="E83" t="s">
        <v>162</v>
      </c>
      <c r="F83" t="s">
        <v>163</v>
      </c>
      <c r="G83" t="s">
        <v>164</v>
      </c>
      <c r="H83" t="s">
        <v>165</v>
      </c>
    </row>
    <row r="84" spans="1:9" x14ac:dyDescent="0.25">
      <c r="A84" t="s">
        <v>6</v>
      </c>
      <c r="B84" t="s">
        <v>147</v>
      </c>
      <c r="C84" t="str">
        <f>表1[[#This Row],[行]]&amp;"_"&amp;表1[[#This Row],[列]]</f>
        <v>总监_产品部</v>
      </c>
      <c r="D84" t="s">
        <v>149</v>
      </c>
      <c r="E84" t="s">
        <v>158</v>
      </c>
    </row>
    <row r="85" spans="1:9" x14ac:dyDescent="0.25">
      <c r="A85" t="s">
        <v>6</v>
      </c>
      <c r="B85" t="s">
        <v>125</v>
      </c>
      <c r="C85" t="str">
        <f>表1[[#This Row],[行]]&amp;"_"&amp;表1[[#This Row],[列]]</f>
        <v>总监_人力资源部</v>
      </c>
      <c r="D85" t="s">
        <v>128</v>
      </c>
      <c r="E85" t="s">
        <v>129</v>
      </c>
      <c r="F85" t="s">
        <v>130</v>
      </c>
    </row>
    <row r="86" spans="1:9" x14ac:dyDescent="0.25">
      <c r="A86" t="s">
        <v>6</v>
      </c>
      <c r="B86" t="s">
        <v>103</v>
      </c>
      <c r="C86" t="str">
        <f>表1[[#This Row],[行]]&amp;"_"&amp;表1[[#This Row],[列]]</f>
        <v>总监_设备部</v>
      </c>
      <c r="D86" t="s">
        <v>104</v>
      </c>
      <c r="E86" t="s">
        <v>105</v>
      </c>
      <c r="F86" t="s">
        <v>106</v>
      </c>
      <c r="G86" t="s">
        <v>107</v>
      </c>
      <c r="H86" t="s">
        <v>108</v>
      </c>
      <c r="I86" t="s">
        <v>109</v>
      </c>
    </row>
    <row r="87" spans="1:9" x14ac:dyDescent="0.25">
      <c r="A87" t="s">
        <v>6</v>
      </c>
      <c r="B87" t="s">
        <v>86</v>
      </c>
      <c r="C87" t="str">
        <f>表1[[#This Row],[行]]&amp;"_"&amp;表1[[#This Row],[列]]</f>
        <v>总监_生产部</v>
      </c>
      <c r="D87" t="s">
        <v>87</v>
      </c>
      <c r="E87" t="s">
        <v>97</v>
      </c>
      <c r="F87" t="s">
        <v>98</v>
      </c>
    </row>
    <row r="88" spans="1:9" x14ac:dyDescent="0.25">
      <c r="A88" t="s">
        <v>6</v>
      </c>
      <c r="B88" t="s">
        <v>58</v>
      </c>
      <c r="C88" t="str">
        <f>表1[[#This Row],[行]]&amp;"_"&amp;表1[[#This Row],[列]]</f>
        <v>总监_数据部</v>
      </c>
      <c r="D88" t="s">
        <v>59</v>
      </c>
      <c r="E88" t="s">
        <v>60</v>
      </c>
      <c r="F88" t="s">
        <v>61</v>
      </c>
    </row>
    <row r="89" spans="1:9" x14ac:dyDescent="0.25">
      <c r="A89" t="s">
        <v>6</v>
      </c>
      <c r="B89" t="s">
        <v>41</v>
      </c>
      <c r="C89" t="str">
        <f>表1[[#This Row],[行]]&amp;"_"&amp;表1[[#This Row],[列]]</f>
        <v>总监_物流部</v>
      </c>
      <c r="D89" t="s">
        <v>42</v>
      </c>
      <c r="E89" t="s">
        <v>43</v>
      </c>
    </row>
    <row r="90" spans="1:9" x14ac:dyDescent="0.25">
      <c r="A90" t="s">
        <v>6</v>
      </c>
      <c r="B90" t="s">
        <v>26</v>
      </c>
      <c r="C90" t="str">
        <f>表1[[#This Row],[行]]&amp;"_"&amp;表1[[#This Row],[列]]</f>
        <v>总监_销售部</v>
      </c>
      <c r="D90" t="s">
        <v>29</v>
      </c>
    </row>
    <row r="91" spans="1:9" x14ac:dyDescent="0.25">
      <c r="A91" t="s">
        <v>6</v>
      </c>
      <c r="B91" t="s">
        <v>3</v>
      </c>
      <c r="C91" t="str">
        <f>表1[[#This Row],[行]]&amp;"_"&amp;表1[[#This Row],[列]]</f>
        <v>总监_总经总裁办</v>
      </c>
      <c r="D91" t="s">
        <v>7</v>
      </c>
      <c r="E91" t="s">
        <v>8</v>
      </c>
    </row>
    <row r="92" spans="1:9" x14ac:dyDescent="0.25">
      <c r="A92" t="s">
        <v>4</v>
      </c>
      <c r="B92" t="s">
        <v>159</v>
      </c>
      <c r="C92" t="str">
        <f>表1[[#This Row],[行]]&amp;"_"&amp;表1[[#This Row],[列]]</f>
        <v>总经理_财务部</v>
      </c>
      <c r="D92" t="s">
        <v>160</v>
      </c>
      <c r="E92" t="s">
        <v>171</v>
      </c>
    </row>
    <row r="93" spans="1:9" x14ac:dyDescent="0.25">
      <c r="A93" t="s">
        <v>4</v>
      </c>
      <c r="B93" t="s">
        <v>147</v>
      </c>
      <c r="C93" t="str">
        <f>表1[[#This Row],[行]]&amp;"_"&amp;表1[[#This Row],[列]]</f>
        <v>总经理_产品部</v>
      </c>
      <c r="D93" t="s">
        <v>148</v>
      </c>
      <c r="E93" t="s">
        <v>156</v>
      </c>
      <c r="F93" t="s">
        <v>157</v>
      </c>
    </row>
    <row r="94" spans="1:9" x14ac:dyDescent="0.25">
      <c r="A94" t="s">
        <v>4</v>
      </c>
      <c r="B94" t="s">
        <v>125</v>
      </c>
      <c r="C94" t="str">
        <f>表1[[#This Row],[行]]&amp;"_"&amp;表1[[#This Row],[列]]</f>
        <v>总经理_人力资源部</v>
      </c>
      <c r="D94" t="s">
        <v>126</v>
      </c>
      <c r="E94" t="s">
        <v>127</v>
      </c>
      <c r="F94" t="s">
        <v>141</v>
      </c>
      <c r="G94" t="s">
        <v>142</v>
      </c>
    </row>
    <row r="95" spans="1:9" x14ac:dyDescent="0.25">
      <c r="A95" t="s">
        <v>4</v>
      </c>
      <c r="B95" t="s">
        <v>103</v>
      </c>
      <c r="C95" t="str">
        <f>表1[[#This Row],[行]]&amp;"_"&amp;表1[[#This Row],[列]]</f>
        <v>总经理_设备部</v>
      </c>
      <c r="D95" t="s">
        <v>118</v>
      </c>
      <c r="E95" t="s">
        <v>119</v>
      </c>
      <c r="F95" t="s">
        <v>120</v>
      </c>
    </row>
    <row r="96" spans="1:9" x14ac:dyDescent="0.25">
      <c r="A96" t="s">
        <v>4</v>
      </c>
      <c r="B96" t="s">
        <v>86</v>
      </c>
      <c r="C96" t="str">
        <f>表1[[#This Row],[行]]&amp;"_"&amp;表1[[#This Row],[列]]</f>
        <v>总经理_生产部</v>
      </c>
      <c r="D96" t="s">
        <v>93</v>
      </c>
      <c r="E96" t="s">
        <v>94</v>
      </c>
      <c r="F96" t="s">
        <v>95</v>
      </c>
      <c r="G96" t="s">
        <v>96</v>
      </c>
    </row>
    <row r="97" spans="1:10" x14ac:dyDescent="0.25">
      <c r="A97" t="s">
        <v>4</v>
      </c>
      <c r="B97" t="s">
        <v>58</v>
      </c>
      <c r="C97" t="str">
        <f>表1[[#This Row],[行]]&amp;"_"&amp;表1[[#This Row],[列]]</f>
        <v>总经理_数据部</v>
      </c>
      <c r="D97" t="s">
        <v>77</v>
      </c>
    </row>
    <row r="98" spans="1:10" x14ac:dyDescent="0.25">
      <c r="A98" t="s">
        <v>4</v>
      </c>
      <c r="B98" t="s">
        <v>41</v>
      </c>
      <c r="C98" t="str">
        <f>表1[[#This Row],[行]]&amp;"_"&amp;表1[[#This Row],[列]]</f>
        <v>总经理_物流部</v>
      </c>
      <c r="D98" t="s">
        <v>49</v>
      </c>
      <c r="E98" t="s">
        <v>50</v>
      </c>
      <c r="F98" t="s">
        <v>51</v>
      </c>
    </row>
    <row r="99" spans="1:10" x14ac:dyDescent="0.25">
      <c r="A99" t="s">
        <v>4</v>
      </c>
      <c r="B99" t="s">
        <v>26</v>
      </c>
      <c r="C99" t="str">
        <f>表1[[#This Row],[行]]&amp;"_"&amp;表1[[#This Row],[列]]</f>
        <v>总经理_销售部</v>
      </c>
      <c r="D99" t="s">
        <v>36</v>
      </c>
      <c r="E99" t="s">
        <v>37</v>
      </c>
      <c r="F99" t="s">
        <v>38</v>
      </c>
    </row>
    <row r="100" spans="1:10" x14ac:dyDescent="0.25">
      <c r="A100" t="s">
        <v>4</v>
      </c>
      <c r="B100" t="s">
        <v>3</v>
      </c>
      <c r="C100" t="str">
        <f>表1[[#This Row],[行]]&amp;"_"&amp;表1[[#This Row],[列]]</f>
        <v>总经理_总经总裁办</v>
      </c>
      <c r="D100" t="s">
        <v>5</v>
      </c>
      <c r="E100" t="s">
        <v>19</v>
      </c>
      <c r="F100" t="s">
        <v>20</v>
      </c>
      <c r="G100" t="s">
        <v>21</v>
      </c>
      <c r="H100" t="s">
        <v>22</v>
      </c>
      <c r="I100" t="s">
        <v>23</v>
      </c>
      <c r="J100" t="s">
        <v>24</v>
      </c>
    </row>
    <row r="101" spans="1:10" x14ac:dyDescent="0.25">
      <c r="A101" t="s">
        <v>27</v>
      </c>
      <c r="B101" t="s">
        <v>159</v>
      </c>
      <c r="C101" t="str">
        <f>表1[[#This Row],[行]]&amp;"_"&amp;表1[[#This Row],[列]]</f>
        <v>总经理秘书_财务部</v>
      </c>
    </row>
    <row r="102" spans="1:10" x14ac:dyDescent="0.25">
      <c r="A102" t="s">
        <v>27</v>
      </c>
      <c r="B102" t="s">
        <v>147</v>
      </c>
      <c r="C102" t="str">
        <f>表1[[#This Row],[行]]&amp;"_"&amp;表1[[#This Row],[列]]</f>
        <v>总经理秘书_产品部</v>
      </c>
    </row>
    <row r="103" spans="1:10" x14ac:dyDescent="0.25">
      <c r="A103" t="s">
        <v>27</v>
      </c>
      <c r="B103" t="s">
        <v>125</v>
      </c>
      <c r="C103" t="str">
        <f>表1[[#This Row],[行]]&amp;"_"&amp;表1[[#This Row],[列]]</f>
        <v>总经理秘书_人力资源部</v>
      </c>
    </row>
    <row r="104" spans="1:10" x14ac:dyDescent="0.25">
      <c r="A104" t="s">
        <v>27</v>
      </c>
      <c r="B104" t="s">
        <v>103</v>
      </c>
      <c r="C104" t="str">
        <f>表1[[#This Row],[行]]&amp;"_"&amp;表1[[#This Row],[列]]</f>
        <v>总经理秘书_设备部</v>
      </c>
    </row>
    <row r="105" spans="1:10" x14ac:dyDescent="0.25">
      <c r="A105" t="s">
        <v>27</v>
      </c>
      <c r="B105" t="s">
        <v>86</v>
      </c>
      <c r="C105" t="str">
        <f>表1[[#This Row],[行]]&amp;"_"&amp;表1[[#This Row],[列]]</f>
        <v>总经理秘书_生产部</v>
      </c>
    </row>
    <row r="106" spans="1:10" x14ac:dyDescent="0.25">
      <c r="A106" t="s">
        <v>27</v>
      </c>
      <c r="B106" t="s">
        <v>58</v>
      </c>
      <c r="C106" t="str">
        <f>表1[[#This Row],[行]]&amp;"_"&amp;表1[[#This Row],[列]]</f>
        <v>总经理秘书_数据部</v>
      </c>
    </row>
    <row r="107" spans="1:10" x14ac:dyDescent="0.25">
      <c r="A107" t="s">
        <v>27</v>
      </c>
      <c r="B107" t="s">
        <v>41</v>
      </c>
      <c r="C107" t="str">
        <f>表1[[#This Row],[行]]&amp;"_"&amp;表1[[#This Row],[列]]</f>
        <v>总经理秘书_物流部</v>
      </c>
    </row>
    <row r="108" spans="1:10" x14ac:dyDescent="0.25">
      <c r="A108" t="s">
        <v>27</v>
      </c>
      <c r="B108" t="s">
        <v>26</v>
      </c>
      <c r="C108" t="str">
        <f>表1[[#This Row],[行]]&amp;"_"&amp;表1[[#This Row],[列]]</f>
        <v>总经理秘书_销售部</v>
      </c>
      <c r="D108" t="s">
        <v>28</v>
      </c>
    </row>
    <row r="109" spans="1:10" x14ac:dyDescent="0.25">
      <c r="A109" t="s">
        <v>27</v>
      </c>
      <c r="B109" t="s">
        <v>3</v>
      </c>
      <c r="C109" t="str">
        <f>表1[[#This Row],[行]]&amp;"_"&amp;表1[[#This Row],[列]]</f>
        <v>总经理秘书_总经总裁办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16FE-1234-4E1E-8C94-CE6B8B5AED11}">
  <dimension ref="A3:K17"/>
  <sheetViews>
    <sheetView workbookViewId="0">
      <selection activeCell="K17" sqref="K17"/>
    </sheetView>
  </sheetViews>
  <sheetFormatPr defaultRowHeight="14.4" x14ac:dyDescent="0.25"/>
  <cols>
    <col min="1" max="1" width="11.6640625" bestFit="1" customWidth="1"/>
    <col min="2" max="2" width="10.109375" bestFit="1" customWidth="1"/>
    <col min="3" max="3" width="7.88671875" bestFit="1" customWidth="1"/>
    <col min="4" max="4" width="12.33203125" bestFit="1" customWidth="1"/>
    <col min="5" max="9" width="7.88671875" bestFit="1" customWidth="1"/>
    <col min="10" max="10" width="12.33203125" bestFit="1" customWidth="1"/>
    <col min="11" max="11" width="5.77734375" bestFit="1" customWidth="1"/>
  </cols>
  <sheetData>
    <row r="3" spans="1:11" x14ac:dyDescent="0.25">
      <c r="A3" s="9" t="s">
        <v>218</v>
      </c>
      <c r="B3" s="9" t="s">
        <v>219</v>
      </c>
    </row>
    <row r="4" spans="1:11" x14ac:dyDescent="0.25">
      <c r="A4" s="9" t="s">
        <v>220</v>
      </c>
      <c r="B4" t="s">
        <v>159</v>
      </c>
      <c r="C4" t="s">
        <v>147</v>
      </c>
      <c r="D4" t="s">
        <v>125</v>
      </c>
      <c r="E4" t="s">
        <v>103</v>
      </c>
      <c r="F4" t="s">
        <v>86</v>
      </c>
      <c r="G4" t="s">
        <v>58</v>
      </c>
      <c r="H4" t="s">
        <v>41</v>
      </c>
      <c r="I4" t="s">
        <v>26</v>
      </c>
      <c r="J4" t="s">
        <v>3</v>
      </c>
      <c r="K4" t="s">
        <v>221</v>
      </c>
    </row>
    <row r="5" spans="1:11" x14ac:dyDescent="0.25">
      <c r="A5" s="10" t="s">
        <v>15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9</v>
      </c>
    </row>
    <row r="6" spans="1:11" x14ac:dyDescent="0.25">
      <c r="A6" s="10" t="s">
        <v>13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9</v>
      </c>
    </row>
    <row r="7" spans="1:11" x14ac:dyDescent="0.25">
      <c r="A7" s="10" t="s">
        <v>11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9</v>
      </c>
    </row>
    <row r="8" spans="1:11" x14ac:dyDescent="0.25">
      <c r="A8" s="10" t="s">
        <v>65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9</v>
      </c>
    </row>
    <row r="9" spans="1:11" x14ac:dyDescent="0.25">
      <c r="A9" s="10" t="s">
        <v>32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9</v>
      </c>
    </row>
    <row r="10" spans="1:11" x14ac:dyDescent="0.25">
      <c r="A10" s="10" t="s">
        <v>9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9</v>
      </c>
    </row>
    <row r="11" spans="1:11" x14ac:dyDescent="0.25">
      <c r="A11" s="10" t="s">
        <v>62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9</v>
      </c>
    </row>
    <row r="12" spans="1:11" x14ac:dyDescent="0.25">
      <c r="A12" s="10" t="s">
        <v>99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9</v>
      </c>
    </row>
    <row r="13" spans="1:11" x14ac:dyDescent="0.25">
      <c r="A13" s="10" t="s">
        <v>30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9</v>
      </c>
    </row>
    <row r="14" spans="1:11" x14ac:dyDescent="0.25">
      <c r="A14" s="10" t="s">
        <v>6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9</v>
      </c>
    </row>
    <row r="15" spans="1:11" x14ac:dyDescent="0.25">
      <c r="A15" s="10" t="s">
        <v>4</v>
      </c>
      <c r="B15" s="11">
        <v>1</v>
      </c>
      <c r="C15" s="11">
        <v>1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9</v>
      </c>
    </row>
    <row r="16" spans="1:11" x14ac:dyDescent="0.25">
      <c r="A16" s="10" t="s">
        <v>27</v>
      </c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9</v>
      </c>
    </row>
    <row r="17" spans="1:11" x14ac:dyDescent="0.25">
      <c r="A17" s="10" t="s">
        <v>221</v>
      </c>
      <c r="B17" s="11">
        <v>12</v>
      </c>
      <c r="C17" s="11">
        <v>12</v>
      </c>
      <c r="D17" s="11">
        <v>12</v>
      </c>
      <c r="E17" s="11">
        <v>12</v>
      </c>
      <c r="F17" s="11">
        <v>12</v>
      </c>
      <c r="G17" s="11">
        <v>12</v>
      </c>
      <c r="H17" s="11">
        <v>12</v>
      </c>
      <c r="I17" s="11">
        <v>12</v>
      </c>
      <c r="J17" s="11">
        <v>12</v>
      </c>
      <c r="K17" s="11">
        <v>108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showGridLines="0" workbookViewId="0">
      <selection activeCell="C3" sqref="C3"/>
    </sheetView>
  </sheetViews>
  <sheetFormatPr defaultColWidth="9" defaultRowHeight="14.4" x14ac:dyDescent="0.25"/>
  <cols>
    <col min="1" max="1" width="14.88671875" customWidth="1"/>
    <col min="2" max="2" width="20.109375" customWidth="1"/>
    <col min="3" max="3" width="18.6640625" customWidth="1"/>
    <col min="4" max="4" width="20.109375" customWidth="1"/>
    <col min="5" max="5" width="17.109375" customWidth="1"/>
    <col min="6" max="6" width="18.21875" customWidth="1"/>
    <col min="7" max="10" width="14.88671875" customWidth="1"/>
  </cols>
  <sheetData>
    <row r="1" spans="1:10" ht="15.6" x14ac:dyDescent="0.4">
      <c r="A1" s="13" t="s">
        <v>175</v>
      </c>
      <c r="B1" s="14" t="s">
        <v>3</v>
      </c>
      <c r="C1" s="14" t="s">
        <v>26</v>
      </c>
      <c r="D1" s="14" t="s">
        <v>41</v>
      </c>
      <c r="E1" s="14" t="s">
        <v>58</v>
      </c>
      <c r="F1" s="14" t="s">
        <v>86</v>
      </c>
      <c r="G1" s="14" t="s">
        <v>103</v>
      </c>
      <c r="H1" s="14" t="s">
        <v>125</v>
      </c>
      <c r="I1" s="14" t="s">
        <v>147</v>
      </c>
      <c r="J1" s="14" t="s">
        <v>159</v>
      </c>
    </row>
    <row r="2" spans="1:10" ht="28.8" x14ac:dyDescent="0.25">
      <c r="A2" s="12" t="s">
        <v>4</v>
      </c>
      <c r="B2" s="3" t="s">
        <v>176</v>
      </c>
      <c r="C2" s="3" t="s">
        <v>177</v>
      </c>
      <c r="D2" s="3" t="s">
        <v>178</v>
      </c>
      <c r="E2" s="3" t="s">
        <v>77</v>
      </c>
      <c r="F2" s="3" t="s">
        <v>179</v>
      </c>
      <c r="G2" s="3" t="s">
        <v>180</v>
      </c>
      <c r="H2" s="3" t="s">
        <v>181</v>
      </c>
      <c r="I2" s="3" t="s">
        <v>182</v>
      </c>
      <c r="J2" s="3" t="s">
        <v>183</v>
      </c>
    </row>
    <row r="3" spans="1:10" ht="43.2" x14ac:dyDescent="0.25">
      <c r="A3" s="12" t="s">
        <v>6</v>
      </c>
      <c r="B3" s="4" t="s">
        <v>184</v>
      </c>
      <c r="C3" s="4" t="s">
        <v>29</v>
      </c>
      <c r="D3" s="4" t="s">
        <v>185</v>
      </c>
      <c r="E3" s="4" t="s">
        <v>186</v>
      </c>
      <c r="F3" s="4" t="s">
        <v>187</v>
      </c>
      <c r="G3" s="4" t="s">
        <v>188</v>
      </c>
      <c r="H3" s="4" t="s">
        <v>189</v>
      </c>
      <c r="I3" s="4" t="s">
        <v>190</v>
      </c>
      <c r="J3" s="4" t="s">
        <v>191</v>
      </c>
    </row>
    <row r="4" spans="1:10" ht="15" x14ac:dyDescent="0.25">
      <c r="A4" s="12" t="s">
        <v>9</v>
      </c>
      <c r="B4" s="3" t="s">
        <v>10</v>
      </c>
      <c r="C4" s="3" t="s">
        <v>192</v>
      </c>
      <c r="D4" s="3" t="s">
        <v>192</v>
      </c>
      <c r="E4" s="3" t="s">
        <v>192</v>
      </c>
      <c r="F4" s="3" t="s">
        <v>192</v>
      </c>
      <c r="G4" s="3" t="s">
        <v>110</v>
      </c>
      <c r="H4" s="3" t="s">
        <v>192</v>
      </c>
      <c r="I4" s="3" t="s">
        <v>192</v>
      </c>
      <c r="J4" s="3" t="s">
        <v>193</v>
      </c>
    </row>
    <row r="5" spans="1:10" ht="28.8" x14ac:dyDescent="0.25">
      <c r="A5" s="12" t="s">
        <v>11</v>
      </c>
      <c r="B5" s="4" t="s">
        <v>12</v>
      </c>
      <c r="C5" s="4" t="s">
        <v>192</v>
      </c>
      <c r="D5" s="4" t="s">
        <v>194</v>
      </c>
      <c r="E5" s="4" t="s">
        <v>195</v>
      </c>
      <c r="F5" s="4" t="s">
        <v>89</v>
      </c>
      <c r="G5" s="4" t="s">
        <v>121</v>
      </c>
      <c r="H5" s="4" t="s">
        <v>192</v>
      </c>
      <c r="I5" s="4" t="s">
        <v>192</v>
      </c>
      <c r="J5" s="4" t="s">
        <v>192</v>
      </c>
    </row>
    <row r="6" spans="1:10" ht="15" x14ac:dyDescent="0.25">
      <c r="A6" s="12" t="s">
        <v>13</v>
      </c>
      <c r="B6" s="3" t="s">
        <v>14</v>
      </c>
      <c r="C6" s="3" t="s">
        <v>192</v>
      </c>
      <c r="D6" s="3" t="s">
        <v>192</v>
      </c>
      <c r="E6" s="3" t="s">
        <v>196</v>
      </c>
      <c r="F6" s="3" t="s">
        <v>192</v>
      </c>
      <c r="G6" s="3" t="s">
        <v>111</v>
      </c>
      <c r="H6" s="3" t="s">
        <v>197</v>
      </c>
      <c r="I6" s="3" t="s">
        <v>198</v>
      </c>
      <c r="J6" s="3" t="s">
        <v>192</v>
      </c>
    </row>
    <row r="7" spans="1:10" ht="51.75" customHeight="1" x14ac:dyDescent="0.25">
      <c r="A7" s="12" t="s">
        <v>15</v>
      </c>
      <c r="B7" s="4" t="s">
        <v>199</v>
      </c>
      <c r="C7" s="4" t="s">
        <v>200</v>
      </c>
      <c r="D7" s="4" t="s">
        <v>201</v>
      </c>
      <c r="E7" s="4" t="s">
        <v>202</v>
      </c>
      <c r="F7" s="4" t="s">
        <v>203</v>
      </c>
      <c r="G7" s="4" t="s">
        <v>204</v>
      </c>
      <c r="H7" s="4" t="s">
        <v>205</v>
      </c>
      <c r="I7" s="4" t="s">
        <v>206</v>
      </c>
      <c r="J7" s="4" t="s">
        <v>207</v>
      </c>
    </row>
    <row r="8" spans="1:10" ht="15" x14ac:dyDescent="0.25">
      <c r="A8" s="12" t="s">
        <v>27</v>
      </c>
      <c r="B8" s="3" t="s">
        <v>192</v>
      </c>
      <c r="C8" s="3" t="s">
        <v>28</v>
      </c>
      <c r="D8" s="3" t="s">
        <v>192</v>
      </c>
      <c r="E8" s="3" t="s">
        <v>192</v>
      </c>
      <c r="F8" s="3" t="s">
        <v>192</v>
      </c>
      <c r="G8" s="3" t="s">
        <v>192</v>
      </c>
      <c r="H8" s="3" t="s">
        <v>192</v>
      </c>
      <c r="I8" s="3" t="s">
        <v>192</v>
      </c>
      <c r="J8" s="3" t="s">
        <v>192</v>
      </c>
    </row>
    <row r="9" spans="1:10" ht="15" x14ac:dyDescent="0.25">
      <c r="A9" s="12" t="s">
        <v>30</v>
      </c>
      <c r="B9" s="4" t="s">
        <v>192</v>
      </c>
      <c r="C9" s="4" t="s">
        <v>31</v>
      </c>
      <c r="D9" s="4" t="s">
        <v>192</v>
      </c>
      <c r="E9" s="4" t="s">
        <v>192</v>
      </c>
      <c r="F9" s="4" t="s">
        <v>192</v>
      </c>
      <c r="G9" s="4" t="s">
        <v>192</v>
      </c>
      <c r="H9" s="4" t="s">
        <v>192</v>
      </c>
      <c r="I9" s="4" t="s">
        <v>192</v>
      </c>
      <c r="J9" s="4" t="s">
        <v>192</v>
      </c>
    </row>
    <row r="10" spans="1:10" ht="15" x14ac:dyDescent="0.25">
      <c r="A10" s="12" t="s">
        <v>32</v>
      </c>
      <c r="B10" s="3" t="s">
        <v>192</v>
      </c>
      <c r="C10" s="3" t="s">
        <v>33</v>
      </c>
      <c r="D10" s="3" t="s">
        <v>192</v>
      </c>
      <c r="E10" s="3" t="s">
        <v>64</v>
      </c>
      <c r="F10" s="3" t="s">
        <v>192</v>
      </c>
      <c r="G10" s="3" t="s">
        <v>192</v>
      </c>
      <c r="H10" s="3" t="s">
        <v>192</v>
      </c>
      <c r="I10" s="3" t="s">
        <v>192</v>
      </c>
      <c r="J10" s="3" t="s">
        <v>192</v>
      </c>
    </row>
    <row r="11" spans="1:10" ht="24.75" customHeight="1" x14ac:dyDescent="0.25">
      <c r="A11" s="12" t="s">
        <v>62</v>
      </c>
      <c r="B11" s="4" t="s">
        <v>192</v>
      </c>
      <c r="C11" s="4" t="s">
        <v>192</v>
      </c>
      <c r="D11" s="4" t="s">
        <v>192</v>
      </c>
      <c r="E11" s="4" t="s">
        <v>63</v>
      </c>
      <c r="F11" s="4" t="s">
        <v>192</v>
      </c>
      <c r="G11" s="4" t="s">
        <v>192</v>
      </c>
      <c r="H11" s="4" t="s">
        <v>208</v>
      </c>
      <c r="I11" s="4" t="s">
        <v>192</v>
      </c>
      <c r="J11" s="4" t="s">
        <v>192</v>
      </c>
    </row>
    <row r="12" spans="1:10" ht="15" x14ac:dyDescent="0.25">
      <c r="A12" s="12" t="s">
        <v>65</v>
      </c>
      <c r="B12" s="3" t="s">
        <v>192</v>
      </c>
      <c r="C12" s="3" t="s">
        <v>192</v>
      </c>
      <c r="D12" s="3" t="s">
        <v>192</v>
      </c>
      <c r="E12" s="3" t="s">
        <v>66</v>
      </c>
      <c r="F12" s="3" t="s">
        <v>88</v>
      </c>
      <c r="G12" s="3" t="s">
        <v>192</v>
      </c>
      <c r="H12" s="3" t="s">
        <v>192</v>
      </c>
      <c r="I12" s="3" t="s">
        <v>192</v>
      </c>
      <c r="J12" s="3" t="s">
        <v>192</v>
      </c>
    </row>
    <row r="13" spans="1:10" ht="15" x14ac:dyDescent="0.25">
      <c r="A13" s="12" t="s">
        <v>99</v>
      </c>
      <c r="B13" s="4" t="s">
        <v>192</v>
      </c>
      <c r="C13" s="4" t="s">
        <v>192</v>
      </c>
      <c r="D13" s="4" t="s">
        <v>192</v>
      </c>
      <c r="E13" s="4" t="s">
        <v>192</v>
      </c>
      <c r="F13" s="4" t="s">
        <v>100</v>
      </c>
      <c r="G13" s="4" t="s">
        <v>192</v>
      </c>
      <c r="H13" s="4" t="s">
        <v>131</v>
      </c>
      <c r="I13" s="4" t="s">
        <v>150</v>
      </c>
      <c r="J13" s="4" t="s">
        <v>192</v>
      </c>
    </row>
    <row r="15" spans="1:10" x14ac:dyDescent="0.25">
      <c r="A15" s="8" t="s">
        <v>335</v>
      </c>
      <c r="B15" s="8" t="s">
        <v>334</v>
      </c>
    </row>
  </sheetData>
  <phoneticPr fontId="6" type="noConversion"/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x 5 v x U i y z p + K k A A A A 9 Q A A A B I A H A B D b 2 5 m a W c v U G F j a 2 F n Z S 5 4 b W w g o h g A K K A U A A A A A A A A A A A A A A A A A A A A A A A A A A A A h Y 8 x D o I w G I W v Q r r T l u q g 5 K c M r G J M T I x r U y o 0 Q j G 0 W O L V H D y S V x C j q J v j + 9 4 3 v H e / 3 i A d m j o 4 q 8 7 q 1 i Q o w h Q F y s i 2 0 K Z M U O 8 O 4 Q K l H D Z C H k W p g l E 2 N h 5 s k a D K u V N M i P c e + x l u u 5 I w S i O y z 1 d b W a l G o I + s / 8 u h N t Y J I x X i s H u N 4 Q w v 5 5 g x h i m Q i U G u z b d n 4 9 x n + w M h 6 2 v X d 4 p f q j B b A 5 k i k P c F / g B Q S w M E F A A C A A g A x 5 v x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e b 8 V I I v 8 I a M A I A A D A F A A A T A B w A R m 9 y b X V s Y X M v U 2 V j d G l v b j E u b S C i G A A o o B Q A A A A A A A A A A A A A A A A A A A A A A A A A A A C V V F 1 v 0 l A Y v i f h P 5 y c K 0 g a t P t e 5 r w Q v d U 4 M F 4 Q L h g e Q 7 P S k v a A I 4 S k y y Y C m 5 m J q H E k K L r I T H R x y W Y i L P 4 a T j / + h S / Q A 2 y c R O 1 F + / R 5 P 8 / T J z V J m i q 6 h m K j p 7 w W D A Q D Z i Z l k C f I b Z / M o X W k E h o M I L j s 7 i t 4 v b e d J m o k m j c M o t H H u r G 1 q e t b o X A p c T + V J e t 4 U I S T 5 U R U 1 y g k J C W / t n l u N 3 4 5 R 3 v O W Y + 1 9 q F P P L W p k k j c S G n m U 9 3 I R n U 1 n 9 X i x R w x Q z B I K p U w q 7 6 T s Y Q o c I i S b V q W U A n b V s / p H c L d / b z D 6 q 2 Z u N e w W O P U 2 z 2 Z i T i 1 r / b F j i h i v / l h v x T X N D 7 0 u x 1 R x D 3 9 z Y 5 f i C L 9 b p f V m + 7 F H h x D H O + w 1 8 I 9 3 P N P r N 6 + H i m H f Q 0 9 q + J Z h 2 6 n A j K y 5 z / 7 v b e g 0 F j J R 1 p O K e j 0 A c 0 Q Y y Q m C H l V 9 c G M o a g w D b O z l m 1 1 8 A B Z l 5 j P s A 9 q r F r x j h r O t y / 2 f g X w 9 I x Y T l X o q H l I u I 3 f T U L D T E q M U U k c z n G n e J e o S l Y B M o R v Q M r D v E 5 J j B a h b 9 Q s h I f L W Z c R 2 V 8 p M s f B P A c L H C x y s M T B M g c r H K x y I N / E Y w m v C S L / x Y c i M Y b O 9 P e 8 + v n 4 0 r P s v J B d E L K L Q n Z J y C 4 L 2 R U h u y p k Q Z x / 9 5 r 8 P 2 a T x 2 6 b m G 3 i u / F n H j v P + d 7 0 r B q U u + 2 D i e G I C j + m D f 2 Z K f Y b D C G p d A a F E t A q i W 7 d R h i H e U d W / e i 9 P x 6 k T 1 l 4 g 2 T 1 A u E 7 T w + V S p P d y u F g Q N F m 2 6 z 9 A V B L A Q I t A B Q A A g A I A M e b 8 V I s s 6 f i p A A A A P U A A A A S A A A A A A A A A A A A A A A A A A A A A A B D b 2 5 m a W c v U G F j a 2 F n Z S 5 4 b W x Q S w E C L Q A U A A I A C A D H m / F S U 3 I 4 L J s A A A D h A A A A E w A A A A A A A A A A A A A A A A D w A A A A W 0 N v b n R l b n R f V H l w Z X N d L n h t b F B L A Q I t A B Q A A g A I A M e b 8 V I I v 8 I a M A I A A D A F A A A T A A A A A A A A A A A A A A A A A N g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N A A A A A A A A Z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O C V B M S V B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P o o a g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3 V D E x O j I y O j A 0 L j E 3 N z Q y M T h a I i A v P j x F b n R y e S B U e X B l P S J G a W x s Q 2 9 s d W 1 u V H l w Z X M i I F Z h b H V l P S J z Q m d Z R y I g L z 4 8 R W 5 0 c n k g V H l w Z T 0 i R m l s b E N v b H V t b k 5 h b W V z I i B W Y W x 1 Z T 0 i c 1 s m c X V v d D v l i J c x J n F 1 b 3 Q 7 L C Z x d W 9 0 O + W x n u a A p y Z x d W 9 0 O y w m c X V v d D v l g L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y L + m A h u m A j + i n h u e a h O W F t u S 7 l u W I l z E u e + W I l z E s M H 0 m c X V v d D s s J n F 1 b 3 Q 7 U 2 V j d G l v b j E v 6 K G o M i / p g I b p g I / o p 4 b n m o T l h b b k u 5 b l i J c x L n v l s Z 7 m g K c s M X 0 m c X V v d D s s J n F 1 b 3 Q 7 U 2 V j d G l v b j E v 6 K G o M i / p g I b p g I / o p 4 b n m o T l h b b k u 5 b l i J c x L n v l g L w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K G o M i / p g I b p g I / o p 4 b n m o T l h b b k u 5 b l i J c x L n v l i J c x L D B 9 J n F 1 b 3 Q 7 L C Z x d W 9 0 O 1 N l Y 3 R p b 2 4 x L + i h q D I v 6 Y C G 6 Y C P 6 K e G 5 5 q E 5 Y W 2 5 L u W 5 Y i X M S 5 7 5 b G e 5 o C n L D F 9 J n F 1 b 3 Q 7 L C Z x d W 9 0 O 1 N l Y 3 R p b 2 4 x L + i h q D I v 6 Y C G 6 Y C P 6 K e G 5 5 q E 5 Y W 2 5 L u W 5 Y i X M S 5 7 5 Y C 8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i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v J U U 5 J T g w J T g 2 J U U 5 J T g w J T h G J U U 4 J U E 3 J T g 2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I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i 8 l R T U l O D g l Q T A l R T k l O T k l Q T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y l C u C y E U y x B R h V y 3 U Q 6 g A A A A A C A A A A A A A Q Z g A A A A E A A C A A A A D u t c g H 2 L 5 z D k z Z C a S 8 D 9 F e I H 7 h b u p + I K L x T 5 Y g v Y r n 3 g A A A A A O g A A A A A I A A C A A A A D + Y U e K 5 7 n b / t a + 7 X q q O k f N j y A j k + m 6 B z S J W n u G L 7 M o O 1 A A A A C U t H 2 b 5 s 5 8 G F L n A f d K v A p 0 y 3 + d X i + m 9 2 6 d E K j K X m J l b y Q 2 s U 0 v k O A d W 8 7 3 0 X / P P v v + U k Z 4 o P u h H K / 4 i Z y s E G 8 3 + o A B c 7 J + h M 3 P A 5 p s 4 i T A w E A A A A D s Q C S c Y V 0 r 1 x E F 7 b S 1 f D x t x D C 7 l i O 8 l J x V 6 K 8 g S t 5 T L j c F g s M 0 j l + L M Z T f i o B K u 1 M D W f d n 9 M H h B Q G 8 h 4 4 e O m D o < / D a t a M a s h u p > 
</file>

<file path=customXml/itemProps1.xml><?xml version="1.0" encoding="utf-8"?>
<ds:datastoreItem xmlns:ds="http://schemas.openxmlformats.org/officeDocument/2006/customXml" ds:itemID="{D6EF22B0-C9D4-47A8-B8C0-EE4194252F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方式1，第一步</vt:lpstr>
      <vt:lpstr>转化-方式1</vt:lpstr>
      <vt:lpstr>方式2</vt:lpstr>
      <vt:lpstr>二维变一维方式2</vt:lpstr>
      <vt:lpstr>转回去4</vt:lpstr>
      <vt:lpstr>转回去3</vt:lpstr>
      <vt:lpstr>转回去2</vt:lpstr>
      <vt:lpstr>转回去1</vt:lpstr>
      <vt:lpstr>转化后结果</vt:lpstr>
    </vt:vector>
  </TitlesOfParts>
  <Company>Users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李则见</dc:creator>
  <cp:lastModifiedBy>shuai zhang</cp:lastModifiedBy>
  <dcterms:created xsi:type="dcterms:W3CDTF">2014-09-13T06:46:00Z</dcterms:created>
  <dcterms:modified xsi:type="dcterms:W3CDTF">2021-07-18T04:04:16Z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A07FCB0EE61B41B5AC6F41FE3CF62623</vt:lpwstr>
  </property>
  <property fmtid="{D5CDD505-2E9C-101B-9397-08002B2CF9AE}" pid="3" name="KSOProductBuildVer">
    <vt:lpwstr>2052-11.1.0.10640</vt:lpwstr>
  </property>
</Properties>
</file>