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7532\Desktop\素材\0708 实战案例（二）\"/>
    </mc:Choice>
  </mc:AlternateContent>
  <xr:revisionPtr revIDLastSave="0" documentId="13_ncr:1_{E9CCD41C-8849-44D7-BC54-22B0D78DD02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分摊比例" sheetId="1" r:id="rId1"/>
    <sheet name="费用待摊" sheetId="2" r:id="rId2"/>
    <sheet name="分摊结果-方式1" sheetId="3" r:id="rId3"/>
    <sheet name="分摊结果-方式2" sheetId="6" r:id="rId4"/>
  </sheets>
  <definedNames>
    <definedName name="solver_adj" localSheetId="0" hidden="1">分摊比例!$C$2:$C$29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1000</definedName>
    <definedName name="solver_lhs1" localSheetId="0" hidden="1">分摊比例!#REF!</definedName>
    <definedName name="solver_lhs10" localSheetId="0" hidden="1">分摊比例!#REF!</definedName>
    <definedName name="solver_lhs2" localSheetId="0" hidden="1">分摊比例!#REF!</definedName>
    <definedName name="solver_lhs3" localSheetId="0" hidden="1">分摊比例!#REF!</definedName>
    <definedName name="solver_lhs4" localSheetId="0" hidden="1">分摊比例!#REF!</definedName>
    <definedName name="solver_lhs5" localSheetId="0" hidden="1">分摊比例!#REF!</definedName>
    <definedName name="solver_lhs6" localSheetId="0" hidden="1">分摊比例!#REF!</definedName>
    <definedName name="solver_lhs7" localSheetId="0" hidden="1">分摊比例!#REF!</definedName>
    <definedName name="solver_lhs8" localSheetId="0" hidden="1">分摊比例!$C$2:$C$26</definedName>
    <definedName name="solver_lhs9" localSheetId="0" hidden="1">分摊比例!$C$2:$C$29</definedName>
    <definedName name="solver_lin" localSheetId="0" hidden="1">2</definedName>
    <definedName name="solver_neg" localSheetId="0" hidden="1">1</definedName>
    <definedName name="solver_num" localSheetId="0" hidden="1">10</definedName>
    <definedName name="solver_nwt" localSheetId="0" hidden="1">1</definedName>
    <definedName name="solver_opt" localSheetId="0" hidden="1">分摊比例!#REF!</definedName>
    <definedName name="solver_pre" localSheetId="0" hidden="1">0.000001</definedName>
    <definedName name="solver_rel1" localSheetId="0" hidden="1">2</definedName>
    <definedName name="solver_rel10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3</definedName>
    <definedName name="solver_rel9" localSheetId="0" hidden="1">1</definedName>
    <definedName name="solver_rhs1" localSheetId="0" hidden="1">1</definedName>
    <definedName name="solver_rhs10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hs7" localSheetId="0" hidden="1">1</definedName>
    <definedName name="solver_rhs8" localSheetId="0" hidden="1">0.01</definedName>
    <definedName name="solver_rhs9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0.00001</definedName>
    <definedName name="solver_typ" localSheetId="0" hidden="1">3</definedName>
    <definedName name="solver_val" localSheetId="0" hidden="1">7</definedName>
  </definedNames>
  <calcPr calcId="191029"/>
</workbook>
</file>

<file path=xl/calcChain.xml><?xml version="1.0" encoding="utf-8"?>
<calcChain xmlns="http://schemas.openxmlformats.org/spreadsheetml/2006/main">
  <c r="C3" i="3" l="1" a="1"/>
  <c r="C3" i="3"/>
  <c r="D3" i="3" a="1"/>
  <c r="D3" i="3"/>
  <c r="E3" i="3" a="1"/>
  <c r="E3" i="3"/>
  <c r="F3" i="3" a="1"/>
  <c r="F3" i="3"/>
  <c r="G3" i="3" a="1"/>
  <c r="G3" i="3"/>
  <c r="H3" i="3" a="1"/>
  <c r="H3" i="3"/>
  <c r="I3" i="3" a="1"/>
  <c r="I3" i="3"/>
  <c r="C4" i="3" a="1"/>
  <c r="C4" i="3"/>
  <c r="D4" i="3" a="1"/>
  <c r="D4" i="3"/>
  <c r="E4" i="3" a="1"/>
  <c r="E4" i="3"/>
  <c r="F4" i="3" a="1"/>
  <c r="F4" i="3"/>
  <c r="G4" i="3" a="1"/>
  <c r="G4" i="3"/>
  <c r="H4" i="3" a="1"/>
  <c r="H4" i="3"/>
  <c r="I4" i="3" a="1"/>
  <c r="I4" i="3"/>
  <c r="C5" i="3" a="1"/>
  <c r="C5" i="3"/>
  <c r="D5" i="3" a="1"/>
  <c r="D5" i="3"/>
  <c r="E5" i="3" a="1"/>
  <c r="E5" i="3"/>
  <c r="F5" i="3" a="1"/>
  <c r="F5" i="3"/>
  <c r="G5" i="3" a="1"/>
  <c r="G5" i="3"/>
  <c r="H5" i="3" a="1"/>
  <c r="H5" i="3"/>
  <c r="I5" i="3" a="1"/>
  <c r="I5" i="3"/>
  <c r="C6" i="3" a="1"/>
  <c r="C6" i="3"/>
  <c r="D6" i="3" a="1"/>
  <c r="D6" i="3"/>
  <c r="E6" i="3" a="1"/>
  <c r="E6" i="3"/>
  <c r="F6" i="3" a="1"/>
  <c r="F6" i="3"/>
  <c r="G6" i="3" a="1"/>
  <c r="G6" i="3"/>
  <c r="H6" i="3" a="1"/>
  <c r="H6" i="3"/>
  <c r="I6" i="3" a="1"/>
  <c r="I6" i="3"/>
  <c r="C7" i="3" a="1"/>
  <c r="C7" i="3"/>
  <c r="D7" i="3" a="1"/>
  <c r="D7" i="3"/>
  <c r="E7" i="3" a="1"/>
  <c r="E7" i="3"/>
  <c r="F7" i="3" a="1"/>
  <c r="F7" i="3"/>
  <c r="G7" i="3" a="1"/>
  <c r="G7" i="3"/>
  <c r="H7" i="3" a="1"/>
  <c r="H7" i="3"/>
  <c r="I7" i="3" a="1"/>
  <c r="I7" i="3"/>
  <c r="C8" i="3" a="1"/>
  <c r="C8" i="3"/>
  <c r="D8" i="3" a="1"/>
  <c r="D8" i="3"/>
  <c r="E8" i="3" a="1"/>
  <c r="E8" i="3"/>
  <c r="F8" i="3" a="1"/>
  <c r="F8" i="3"/>
  <c r="G8" i="3" a="1"/>
  <c r="G8" i="3"/>
  <c r="H8" i="3" a="1"/>
  <c r="H8" i="3"/>
  <c r="I8" i="3" a="1"/>
  <c r="I8" i="3"/>
  <c r="C9" i="3" a="1"/>
  <c r="C9" i="3"/>
  <c r="D9" i="3" a="1"/>
  <c r="D9" i="3"/>
  <c r="E9" i="3" a="1"/>
  <c r="E9" i="3"/>
  <c r="F9" i="3" a="1"/>
  <c r="F9" i="3"/>
  <c r="G9" i="3" a="1"/>
  <c r="G9" i="3"/>
  <c r="H9" i="3" a="1"/>
  <c r="H9" i="3"/>
  <c r="I9" i="3" a="1"/>
  <c r="I9" i="3"/>
  <c r="C10" i="3" a="1"/>
  <c r="C10" i="3"/>
  <c r="D10" i="3" a="1"/>
  <c r="D10" i="3"/>
  <c r="E10" i="3" a="1"/>
  <c r="E10" i="3"/>
  <c r="F10" i="3" a="1"/>
  <c r="F10" i="3"/>
  <c r="G10" i="3" a="1"/>
  <c r="G10" i="3"/>
  <c r="H10" i="3" a="1"/>
  <c r="H10" i="3"/>
  <c r="I10" i="3" a="1"/>
  <c r="I10" i="3"/>
  <c r="C11" i="3" a="1"/>
  <c r="C11" i="3"/>
  <c r="D11" i="3" a="1"/>
  <c r="D11" i="3"/>
  <c r="E11" i="3" a="1"/>
  <c r="E11" i="3"/>
  <c r="F11" i="3" a="1"/>
  <c r="F11" i="3"/>
  <c r="G11" i="3" a="1"/>
  <c r="G11" i="3"/>
  <c r="H11" i="3" a="1"/>
  <c r="H11" i="3"/>
  <c r="I11" i="3" a="1"/>
  <c r="I11" i="3"/>
  <c r="C12" i="3" a="1"/>
  <c r="C12" i="3"/>
  <c r="D12" i="3" a="1"/>
  <c r="D12" i="3"/>
  <c r="E12" i="3" a="1"/>
  <c r="E12" i="3"/>
  <c r="F12" i="3" a="1"/>
  <c r="F12" i="3"/>
  <c r="G12" i="3" a="1"/>
  <c r="G12" i="3"/>
  <c r="H12" i="3" a="1"/>
  <c r="H12" i="3"/>
  <c r="I12" i="3" a="1"/>
  <c r="I12" i="3"/>
  <c r="C13" i="3" a="1"/>
  <c r="C13" i="3"/>
  <c r="D13" i="3" a="1"/>
  <c r="D13" i="3"/>
  <c r="E13" i="3" a="1"/>
  <c r="E13" i="3"/>
  <c r="F13" i="3" a="1"/>
  <c r="F13" i="3"/>
  <c r="G13" i="3" a="1"/>
  <c r="G13" i="3"/>
  <c r="H13" i="3" a="1"/>
  <c r="H13" i="3"/>
  <c r="I13" i="3" a="1"/>
  <c r="I13" i="3"/>
  <c r="C14" i="3" a="1"/>
  <c r="C14" i="3"/>
  <c r="D14" i="3" a="1"/>
  <c r="D14" i="3"/>
  <c r="E14" i="3" a="1"/>
  <c r="E14" i="3"/>
  <c r="F14" i="3" a="1"/>
  <c r="F14" i="3"/>
  <c r="G14" i="3" a="1"/>
  <c r="G14" i="3"/>
  <c r="H14" i="3" a="1"/>
  <c r="H14" i="3"/>
  <c r="I14" i="3" a="1"/>
  <c r="I14" i="3"/>
  <c r="C15" i="3" a="1"/>
  <c r="C15" i="3"/>
  <c r="D15" i="3" a="1"/>
  <c r="D15" i="3"/>
  <c r="E15" i="3" a="1"/>
  <c r="E15" i="3"/>
  <c r="F15" i="3" a="1"/>
  <c r="F15" i="3"/>
  <c r="G15" i="3" a="1"/>
  <c r="G15" i="3"/>
  <c r="H15" i="3" a="1"/>
  <c r="H15" i="3"/>
  <c r="I15" i="3" a="1"/>
  <c r="I15" i="3"/>
  <c r="C16" i="3" a="1"/>
  <c r="C16" i="3"/>
  <c r="D16" i="3" a="1"/>
  <c r="D16" i="3"/>
  <c r="E16" i="3" a="1"/>
  <c r="E16" i="3"/>
  <c r="F16" i="3" a="1"/>
  <c r="F16" i="3"/>
  <c r="G16" i="3" a="1"/>
  <c r="G16" i="3"/>
  <c r="H16" i="3" a="1"/>
  <c r="H16" i="3"/>
  <c r="I16" i="3" a="1"/>
  <c r="I16" i="3"/>
  <c r="C17" i="3" a="1"/>
  <c r="C17" i="3"/>
  <c r="D17" i="3" a="1"/>
  <c r="D17" i="3"/>
  <c r="E17" i="3" a="1"/>
  <c r="E17" i="3"/>
  <c r="F17" i="3" a="1"/>
  <c r="F17" i="3"/>
  <c r="G17" i="3" a="1"/>
  <c r="G17" i="3"/>
  <c r="H17" i="3" a="1"/>
  <c r="H17" i="3"/>
  <c r="I17" i="3" a="1"/>
  <c r="I17" i="3"/>
  <c r="C18" i="3" a="1"/>
  <c r="C18" i="3"/>
  <c r="D18" i="3" a="1"/>
  <c r="D18" i="3"/>
  <c r="E18" i="3" a="1"/>
  <c r="E18" i="3"/>
  <c r="F18" i="3" a="1"/>
  <c r="F18" i="3"/>
  <c r="G18" i="3" a="1"/>
  <c r="G18" i="3"/>
  <c r="H18" i="3" a="1"/>
  <c r="H18" i="3"/>
  <c r="I18" i="3" a="1"/>
  <c r="I18" i="3"/>
  <c r="C19" i="3" a="1"/>
  <c r="C19" i="3"/>
  <c r="D19" i="3" a="1"/>
  <c r="D19" i="3"/>
  <c r="E19" i="3" a="1"/>
  <c r="E19" i="3"/>
  <c r="F19" i="3" a="1"/>
  <c r="F19" i="3"/>
  <c r="G19" i="3" a="1"/>
  <c r="G19" i="3"/>
  <c r="H19" i="3" a="1"/>
  <c r="H19" i="3"/>
  <c r="I19" i="3" a="1"/>
  <c r="I19" i="3"/>
  <c r="C20" i="3" a="1"/>
  <c r="C20" i="3"/>
  <c r="D20" i="3" a="1"/>
  <c r="D20" i="3"/>
  <c r="E20" i="3" a="1"/>
  <c r="E20" i="3"/>
  <c r="F20" i="3" a="1"/>
  <c r="F20" i="3"/>
  <c r="G20" i="3" a="1"/>
  <c r="G20" i="3"/>
  <c r="H20" i="3" a="1"/>
  <c r="H20" i="3"/>
  <c r="I20" i="3" a="1"/>
  <c r="I20" i="3"/>
  <c r="C21" i="3" a="1"/>
  <c r="C21" i="3"/>
  <c r="D21" i="3" a="1"/>
  <c r="D21" i="3"/>
  <c r="E21" i="3" a="1"/>
  <c r="E21" i="3"/>
  <c r="F21" i="3" a="1"/>
  <c r="F21" i="3"/>
  <c r="G21" i="3" a="1"/>
  <c r="G21" i="3"/>
  <c r="H21" i="3" a="1"/>
  <c r="H21" i="3"/>
  <c r="I21" i="3" a="1"/>
  <c r="I21" i="3"/>
  <c r="C22" i="3" a="1"/>
  <c r="C22" i="3"/>
  <c r="D22" i="3" a="1"/>
  <c r="D22" i="3"/>
  <c r="E22" i="3" a="1"/>
  <c r="E22" i="3"/>
  <c r="F22" i="3" a="1"/>
  <c r="F22" i="3"/>
  <c r="G22" i="3" a="1"/>
  <c r="G22" i="3"/>
  <c r="H22" i="3" a="1"/>
  <c r="H22" i="3"/>
  <c r="I22" i="3" a="1"/>
  <c r="I22" i="3"/>
  <c r="C23" i="3" a="1"/>
  <c r="C23" i="3"/>
  <c r="D23" i="3" a="1"/>
  <c r="D23" i="3"/>
  <c r="E23" i="3" a="1"/>
  <c r="E23" i="3"/>
  <c r="F23" i="3" a="1"/>
  <c r="F23" i="3"/>
  <c r="G23" i="3" a="1"/>
  <c r="G23" i="3"/>
  <c r="H23" i="3" a="1"/>
  <c r="H23" i="3"/>
  <c r="I23" i="3" a="1"/>
  <c r="I23" i="3"/>
  <c r="C24" i="3" a="1"/>
  <c r="C24" i="3"/>
  <c r="D24" i="3" a="1"/>
  <c r="D24" i="3"/>
  <c r="E24" i="3" a="1"/>
  <c r="E24" i="3"/>
  <c r="F24" i="3" a="1"/>
  <c r="F24" i="3"/>
  <c r="G24" i="3" a="1"/>
  <c r="G24" i="3"/>
  <c r="H24" i="3" a="1"/>
  <c r="H24" i="3"/>
  <c r="I24" i="3" a="1"/>
  <c r="I24" i="3"/>
  <c r="C25" i="3" a="1"/>
  <c r="C25" i="3"/>
  <c r="D25" i="3" a="1"/>
  <c r="D25" i="3"/>
  <c r="E25" i="3" a="1"/>
  <c r="E25" i="3"/>
  <c r="F25" i="3" a="1"/>
  <c r="F25" i="3"/>
  <c r="G25" i="3" a="1"/>
  <c r="G25" i="3"/>
  <c r="H25" i="3" a="1"/>
  <c r="H25" i="3"/>
  <c r="I25" i="3" a="1"/>
  <c r="I25" i="3"/>
  <c r="C26" i="3" a="1"/>
  <c r="C26" i="3"/>
  <c r="D26" i="3" a="1"/>
  <c r="D26" i="3"/>
  <c r="E26" i="3" a="1"/>
  <c r="E26" i="3"/>
  <c r="F26" i="3" a="1"/>
  <c r="F26" i="3"/>
  <c r="G26" i="3" a="1"/>
  <c r="G26" i="3"/>
  <c r="H26" i="3" a="1"/>
  <c r="H26" i="3"/>
  <c r="I26" i="3" a="1"/>
  <c r="I26" i="3"/>
  <c r="C27" i="3" a="1"/>
  <c r="C27" i="3"/>
  <c r="D27" i="3" a="1"/>
  <c r="D27" i="3"/>
  <c r="E27" i="3" a="1"/>
  <c r="E27" i="3"/>
  <c r="F27" i="3" a="1"/>
  <c r="F27" i="3"/>
  <c r="G27" i="3" a="1"/>
  <c r="G27" i="3"/>
  <c r="H27" i="3" a="1"/>
  <c r="H27" i="3"/>
  <c r="I27" i="3" a="1"/>
  <c r="I27" i="3"/>
  <c r="C28" i="3" a="1"/>
  <c r="C28" i="3"/>
  <c r="D28" i="3" a="1"/>
  <c r="D28" i="3"/>
  <c r="E28" i="3" a="1"/>
  <c r="E28" i="3"/>
  <c r="F28" i="3" a="1"/>
  <c r="F28" i="3"/>
  <c r="G28" i="3" a="1"/>
  <c r="G28" i="3"/>
  <c r="H28" i="3" a="1"/>
  <c r="H28" i="3"/>
  <c r="I28" i="3" a="1"/>
  <c r="I28" i="3"/>
  <c r="C29" i="3" a="1"/>
  <c r="C29" i="3"/>
  <c r="D29" i="3" a="1"/>
  <c r="D29" i="3"/>
  <c r="E29" i="3" a="1"/>
  <c r="E29" i="3"/>
  <c r="F29" i="3" a="1"/>
  <c r="F29" i="3"/>
  <c r="G29" i="3" a="1"/>
  <c r="G29" i="3"/>
  <c r="H29" i="3" a="1"/>
  <c r="H29" i="3"/>
  <c r="I29" i="3" a="1"/>
  <c r="I29" i="3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C2" i="3" a="1"/>
  <c r="C2" i="3" s="1"/>
</calcChain>
</file>

<file path=xl/sharedStrings.xml><?xml version="1.0" encoding="utf-8"?>
<sst xmlns="http://schemas.openxmlformats.org/spreadsheetml/2006/main" count="204" uniqueCount="31">
  <si>
    <t>费用科目A</t>
    <phoneticPr fontId="3" type="noConversion"/>
  </si>
  <si>
    <t>费用科目B</t>
    <phoneticPr fontId="3" type="noConversion"/>
  </si>
  <si>
    <t>费用科目C</t>
    <phoneticPr fontId="3" type="noConversion"/>
  </si>
  <si>
    <t>费用科目D</t>
    <phoneticPr fontId="3" type="noConversion"/>
  </si>
  <si>
    <t>费用科目E</t>
    <phoneticPr fontId="3" type="noConversion"/>
  </si>
  <si>
    <t>费用科目F</t>
    <phoneticPr fontId="3" type="noConversion"/>
  </si>
  <si>
    <t>费用科目G</t>
    <phoneticPr fontId="3" type="noConversion"/>
  </si>
  <si>
    <t>店名</t>
    <phoneticPr fontId="2" type="noConversion"/>
  </si>
  <si>
    <t>品牌</t>
    <phoneticPr fontId="2" type="noConversion"/>
  </si>
  <si>
    <t>比例</t>
    <phoneticPr fontId="2" type="noConversion"/>
  </si>
  <si>
    <t>费用科目A</t>
  </si>
  <si>
    <t>费用科目B</t>
  </si>
  <si>
    <t>费用科目C</t>
  </si>
  <si>
    <t>费用科目D</t>
  </si>
  <si>
    <t>费用科目E</t>
  </si>
  <si>
    <t>费用科目F</t>
  </si>
  <si>
    <t>费用科目G</t>
  </si>
  <si>
    <t>黑老鸭北京店</t>
  </si>
  <si>
    <t>黑老鸭大同店</t>
  </si>
  <si>
    <t>黑老鸭福州店</t>
  </si>
  <si>
    <t>黑老鸭广州店</t>
  </si>
  <si>
    <t>黑老鸭深圳店</t>
  </si>
  <si>
    <t>黑老鸭西安店</t>
  </si>
  <si>
    <t>黑老鸭长沙店</t>
  </si>
  <si>
    <t>米娅</t>
  </si>
  <si>
    <t>米兰</t>
  </si>
  <si>
    <t>米琪</t>
  </si>
  <si>
    <t>咪咕</t>
  </si>
  <si>
    <t>呼噜</t>
  </si>
  <si>
    <t>何夕</t>
  </si>
  <si>
    <t>越野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</si>
</sst>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0"/>
      <name val="思源黑体 Bold"/>
      <family val="2"/>
      <charset val="134"/>
    </font>
    <font>
      <sz val="9"/>
      <color theme="1"/>
      <name val="思源黑体 Bold"/>
      <family val="2"/>
      <charset val="134"/>
    </font>
    <font>
      <b/>
      <sz val="9"/>
      <color theme="0"/>
      <name val="思源黑体 Bold"/>
      <family val="2"/>
      <charset val="134"/>
    </font>
    <font>
      <sz val="11"/>
      <color theme="1"/>
      <name val="思源黑体 Bold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10" fontId="5" fillId="0" borderId="0" xfId="2" applyNumberFormat="1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9" fontId="5" fillId="0" borderId="1" xfId="2" applyFont="1" applyFill="1" applyBorder="1">
      <alignment vertical="center"/>
    </xf>
    <xf numFmtId="0" fontId="5" fillId="0" borderId="0" xfId="0" applyFont="1" applyFill="1">
      <alignment vertical="center"/>
    </xf>
    <xf numFmtId="176" fontId="5" fillId="0" borderId="1" xfId="1" applyNumberFormat="1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10" fontId="6" fillId="2" borderId="3" xfId="2" applyNumberFormat="1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10" fontId="5" fillId="3" borderId="3" xfId="2" applyNumberFormat="1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10" fontId="5" fillId="4" borderId="3" xfId="2" applyNumberFormat="1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10" fontId="5" fillId="4" borderId="1" xfId="2" applyNumberFormat="1" applyFont="1" applyFill="1" applyBorder="1">
      <alignment vertical="center"/>
    </xf>
    <xf numFmtId="0" fontId="5" fillId="0" borderId="1" xfId="2" applyNumberFormat="1" applyFont="1" applyFill="1" applyBorder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9"/>
  <sheetViews>
    <sheetView showGridLines="0" workbookViewId="0">
      <selection activeCell="E27" sqref="E27"/>
    </sheetView>
  </sheetViews>
  <sheetFormatPr defaultColWidth="9" defaultRowHeight="10.8"/>
  <cols>
    <col min="1" max="1" width="10.44140625" style="2" bestFit="1" customWidth="1"/>
    <col min="2" max="2" width="5.77734375" style="2" customWidth="1"/>
    <col min="3" max="3" width="7.88671875" style="5" bestFit="1" customWidth="1"/>
    <col min="4" max="16384" width="9" style="2"/>
  </cols>
  <sheetData>
    <row r="1" spans="1:3">
      <c r="A1" s="11" t="s">
        <v>7</v>
      </c>
      <c r="B1" s="11" t="s">
        <v>8</v>
      </c>
      <c r="C1" s="12" t="s">
        <v>9</v>
      </c>
    </row>
    <row r="2" spans="1:3">
      <c r="A2" s="13" t="s">
        <v>17</v>
      </c>
      <c r="B2" s="14" t="s">
        <v>24</v>
      </c>
      <c r="C2" s="15">
        <v>0.2863</v>
      </c>
    </row>
    <row r="3" spans="1:3">
      <c r="A3" s="16" t="s">
        <v>17</v>
      </c>
      <c r="B3" s="17" t="s">
        <v>25</v>
      </c>
      <c r="C3" s="18">
        <v>0.21579999999999999</v>
      </c>
    </row>
    <row r="4" spans="1:3">
      <c r="A4" s="13" t="s">
        <v>17</v>
      </c>
      <c r="B4" s="14" t="s">
        <v>26</v>
      </c>
      <c r="C4" s="15">
        <v>0.2828</v>
      </c>
    </row>
    <row r="5" spans="1:3">
      <c r="A5" s="16" t="s">
        <v>17</v>
      </c>
      <c r="B5" s="17" t="s">
        <v>27</v>
      </c>
      <c r="C5" s="18">
        <v>0.21510000000000001</v>
      </c>
    </row>
    <row r="6" spans="1:3">
      <c r="A6" s="13" t="s">
        <v>18</v>
      </c>
      <c r="B6" s="14" t="s">
        <v>28</v>
      </c>
      <c r="C6" s="15">
        <v>0.1118</v>
      </c>
    </row>
    <row r="7" spans="1:3">
      <c r="A7" s="16" t="s">
        <v>18</v>
      </c>
      <c r="B7" s="17" t="s">
        <v>29</v>
      </c>
      <c r="C7" s="18">
        <v>0.17929999999999999</v>
      </c>
    </row>
    <row r="8" spans="1:3">
      <c r="A8" s="13" t="s">
        <v>18</v>
      </c>
      <c r="B8" s="14" t="s">
        <v>24</v>
      </c>
      <c r="C8" s="15">
        <v>0.32600000000000001</v>
      </c>
    </row>
    <row r="9" spans="1:3">
      <c r="A9" s="16" t="s">
        <v>18</v>
      </c>
      <c r="B9" s="17" t="s">
        <v>25</v>
      </c>
      <c r="C9" s="18">
        <v>0.2661</v>
      </c>
    </row>
    <row r="10" spans="1:3">
      <c r="A10" s="13" t="s">
        <v>18</v>
      </c>
      <c r="B10" s="14" t="s">
        <v>27</v>
      </c>
      <c r="C10" s="15">
        <v>0.1168</v>
      </c>
    </row>
    <row r="11" spans="1:3">
      <c r="A11" s="16" t="s">
        <v>19</v>
      </c>
      <c r="B11" s="17" t="s">
        <v>24</v>
      </c>
      <c r="C11" s="18">
        <v>0.31730000000000003</v>
      </c>
    </row>
    <row r="12" spans="1:3">
      <c r="A12" s="13" t="s">
        <v>19</v>
      </c>
      <c r="B12" s="14" t="s">
        <v>25</v>
      </c>
      <c r="C12" s="15">
        <v>0.3553</v>
      </c>
    </row>
    <row r="13" spans="1:3">
      <c r="A13" s="16" t="s">
        <v>19</v>
      </c>
      <c r="B13" s="17" t="s">
        <v>26</v>
      </c>
      <c r="C13" s="18">
        <v>0.20749999999999999</v>
      </c>
    </row>
    <row r="14" spans="1:3">
      <c r="A14" s="13" t="s">
        <v>19</v>
      </c>
      <c r="B14" s="14" t="s">
        <v>30</v>
      </c>
      <c r="C14" s="15">
        <v>0.11990000000000001</v>
      </c>
    </row>
    <row r="15" spans="1:3">
      <c r="A15" s="16" t="s">
        <v>20</v>
      </c>
      <c r="B15" s="17" t="s">
        <v>29</v>
      </c>
      <c r="C15" s="18">
        <v>0.30769999999999997</v>
      </c>
    </row>
    <row r="16" spans="1:3">
      <c r="A16" s="13" t="s">
        <v>20</v>
      </c>
      <c r="B16" s="14" t="s">
        <v>25</v>
      </c>
      <c r="C16" s="15">
        <v>0.3589</v>
      </c>
    </row>
    <row r="17" spans="1:3">
      <c r="A17" s="16" t="s">
        <v>20</v>
      </c>
      <c r="B17" s="17" t="s">
        <v>27</v>
      </c>
      <c r="C17" s="18">
        <v>0.33339999999999997</v>
      </c>
    </row>
    <row r="18" spans="1:3">
      <c r="A18" s="13" t="s">
        <v>21</v>
      </c>
      <c r="B18" s="14" t="s">
        <v>28</v>
      </c>
      <c r="C18" s="15">
        <v>0.28760000000000002</v>
      </c>
    </row>
    <row r="19" spans="1:3">
      <c r="A19" s="16" t="s">
        <v>21</v>
      </c>
      <c r="B19" s="17" t="s">
        <v>29</v>
      </c>
      <c r="C19" s="18">
        <v>0.20860000000000001</v>
      </c>
    </row>
    <row r="20" spans="1:3">
      <c r="A20" s="13" t="s">
        <v>21</v>
      </c>
      <c r="B20" s="14" t="s">
        <v>25</v>
      </c>
      <c r="C20" s="15">
        <v>0.25180000000000002</v>
      </c>
    </row>
    <row r="21" spans="1:3">
      <c r="A21" s="16" t="s">
        <v>21</v>
      </c>
      <c r="B21" s="17" t="s">
        <v>30</v>
      </c>
      <c r="C21" s="18">
        <v>0.252</v>
      </c>
    </row>
    <row r="22" spans="1:3">
      <c r="A22" s="13" t="s">
        <v>22</v>
      </c>
      <c r="B22" s="14" t="s">
        <v>29</v>
      </c>
      <c r="C22" s="15">
        <v>1</v>
      </c>
    </row>
    <row r="23" spans="1:3">
      <c r="A23" s="16" t="s">
        <v>23</v>
      </c>
      <c r="B23" s="17" t="s">
        <v>28</v>
      </c>
      <c r="C23" s="18">
        <v>0.1981</v>
      </c>
    </row>
    <row r="24" spans="1:3">
      <c r="A24" s="13" t="s">
        <v>23</v>
      </c>
      <c r="B24" s="14" t="s">
        <v>29</v>
      </c>
      <c r="C24" s="15">
        <v>9.2799999999999994E-2</v>
      </c>
    </row>
    <row r="25" spans="1:3">
      <c r="A25" s="16" t="s">
        <v>23</v>
      </c>
      <c r="B25" s="17" t="s">
        <v>24</v>
      </c>
      <c r="C25" s="18">
        <v>9.8799999999999999E-2</v>
      </c>
    </row>
    <row r="26" spans="1:3">
      <c r="A26" s="13" t="s">
        <v>23</v>
      </c>
      <c r="B26" s="14" t="s">
        <v>25</v>
      </c>
      <c r="C26" s="15">
        <v>0.16270000000000001</v>
      </c>
    </row>
    <row r="27" spans="1:3">
      <c r="A27" s="16" t="s">
        <v>23</v>
      </c>
      <c r="B27" s="17" t="s">
        <v>26</v>
      </c>
      <c r="C27" s="18">
        <v>0.16300000000000001</v>
      </c>
    </row>
    <row r="28" spans="1:3">
      <c r="A28" s="13" t="s">
        <v>23</v>
      </c>
      <c r="B28" s="14" t="s">
        <v>30</v>
      </c>
      <c r="C28" s="15">
        <v>0.19370000000000001</v>
      </c>
    </row>
    <row r="29" spans="1:3">
      <c r="A29" s="19" t="s">
        <v>23</v>
      </c>
      <c r="B29" s="20" t="s">
        <v>27</v>
      </c>
      <c r="C29" s="21">
        <v>9.0899999999999995E-2</v>
      </c>
    </row>
  </sheetData>
  <sortState xmlns:xlrd2="http://schemas.microsoft.com/office/spreadsheetml/2017/richdata2" ref="A2:C29">
    <sortCondition ref="A2:A29"/>
    <sortCondition ref="B2:B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"/>
  <sheetViews>
    <sheetView showGridLines="0" zoomScale="130" zoomScaleNormal="130" workbookViewId="0">
      <selection activeCell="F1" sqref="F1"/>
    </sheetView>
  </sheetViews>
  <sheetFormatPr defaultColWidth="9" defaultRowHeight="10.8"/>
  <cols>
    <col min="1" max="1" width="10.44140625" style="9" bestFit="1" customWidth="1"/>
    <col min="2" max="8" width="9" style="9" customWidth="1"/>
    <col min="9" max="9" width="12.77734375" style="9" bestFit="1" customWidth="1"/>
    <col min="10" max="16384" width="9" style="9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 t="s">
        <v>17</v>
      </c>
      <c r="B2" s="10">
        <v>-12096</v>
      </c>
      <c r="C2" s="10">
        <v>27030</v>
      </c>
      <c r="D2" s="10">
        <v>-41855</v>
      </c>
      <c r="E2" s="10">
        <v>-44443</v>
      </c>
      <c r="F2" s="10">
        <v>-33419</v>
      </c>
      <c r="G2" s="10">
        <v>39903</v>
      </c>
      <c r="H2" s="10">
        <v>12106</v>
      </c>
    </row>
    <row r="3" spans="1:8">
      <c r="A3" s="3" t="s">
        <v>18</v>
      </c>
      <c r="B3" s="10">
        <v>42703</v>
      </c>
      <c r="C3" s="10">
        <v>-40438</v>
      </c>
      <c r="D3" s="10">
        <v>46981</v>
      </c>
      <c r="E3" s="10">
        <v>6965</v>
      </c>
      <c r="F3" s="10">
        <v>-42153</v>
      </c>
      <c r="G3" s="10">
        <v>-6551</v>
      </c>
      <c r="H3" s="10">
        <v>-41232</v>
      </c>
    </row>
    <row r="4" spans="1:8">
      <c r="A4" s="3" t="s">
        <v>19</v>
      </c>
      <c r="B4" s="10">
        <v>-9786</v>
      </c>
      <c r="C4" s="10">
        <v>-39100</v>
      </c>
      <c r="D4" s="10">
        <v>19766</v>
      </c>
      <c r="E4" s="10">
        <v>2011</v>
      </c>
      <c r="F4" s="10">
        <v>-32366</v>
      </c>
      <c r="G4" s="10">
        <v>-46541</v>
      </c>
      <c r="H4" s="10">
        <v>-25872</v>
      </c>
    </row>
    <row r="5" spans="1:8">
      <c r="A5" s="3" t="s">
        <v>20</v>
      </c>
      <c r="B5" s="10">
        <v>-26085</v>
      </c>
      <c r="C5" s="10">
        <v>8914</v>
      </c>
      <c r="D5" s="10">
        <v>-35666</v>
      </c>
      <c r="E5" s="10">
        <v>5903</v>
      </c>
      <c r="F5" s="10">
        <v>16414</v>
      </c>
      <c r="G5" s="10">
        <v>29726</v>
      </c>
      <c r="H5" s="10">
        <v>-33505</v>
      </c>
    </row>
    <row r="6" spans="1:8">
      <c r="A6" s="3" t="s">
        <v>21</v>
      </c>
      <c r="B6" s="10">
        <v>3138</v>
      </c>
      <c r="C6" s="10">
        <v>44949</v>
      </c>
      <c r="D6" s="10">
        <v>18099</v>
      </c>
      <c r="E6" s="10">
        <v>-42728</v>
      </c>
      <c r="F6" s="10">
        <v>44844</v>
      </c>
      <c r="G6" s="10">
        <v>-892</v>
      </c>
      <c r="H6" s="10">
        <v>16136</v>
      </c>
    </row>
    <row r="7" spans="1:8">
      <c r="A7" s="3" t="s">
        <v>22</v>
      </c>
      <c r="B7" s="10">
        <v>-31102</v>
      </c>
      <c r="C7" s="10">
        <v>-28929</v>
      </c>
      <c r="D7" s="10">
        <v>-46471</v>
      </c>
      <c r="E7" s="10">
        <v>-15450</v>
      </c>
      <c r="F7" s="10">
        <v>-21966</v>
      </c>
      <c r="G7" s="10">
        <v>31895</v>
      </c>
      <c r="H7" s="10">
        <v>2055</v>
      </c>
    </row>
    <row r="8" spans="1:8">
      <c r="A8" s="3" t="s">
        <v>23</v>
      </c>
      <c r="B8" s="10">
        <v>40026</v>
      </c>
      <c r="C8" s="10">
        <v>-7594</v>
      </c>
      <c r="D8" s="10">
        <v>-15491</v>
      </c>
      <c r="E8" s="10">
        <v>17204</v>
      </c>
      <c r="F8" s="10">
        <v>48700</v>
      </c>
      <c r="G8" s="10">
        <v>-1241</v>
      </c>
      <c r="H8" s="10">
        <v>36466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I29"/>
  <sheetViews>
    <sheetView showGridLines="0" workbookViewId="0">
      <selection activeCell="G17" sqref="G17:G18"/>
    </sheetView>
  </sheetViews>
  <sheetFormatPr defaultColWidth="9" defaultRowHeight="10.8"/>
  <cols>
    <col min="1" max="1" width="10.44140625" style="2" bestFit="1" customWidth="1"/>
    <col min="2" max="2" width="5.88671875" style="2" customWidth="1"/>
    <col min="3" max="3" width="11.21875" style="2" bestFit="1" customWidth="1"/>
    <col min="4" max="9" width="10" style="2" customWidth="1"/>
    <col min="10" max="10" width="9" style="2" customWidth="1"/>
    <col min="11" max="16384" width="9" style="2"/>
  </cols>
  <sheetData>
    <row r="1" spans="1:9">
      <c r="A1" s="6" t="s">
        <v>7</v>
      </c>
      <c r="B1" s="6" t="s">
        <v>8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>
      <c r="A2" s="3" t="s">
        <v>17</v>
      </c>
      <c r="B2" s="4" t="s">
        <v>24</v>
      </c>
      <c r="C2" s="22">
        <f t="array" ref="C2">INDEX(分摊比例!$C:$C,MATCH('分摊结果-方式1'!$A2&amp;'分摊结果-方式1'!$B2,分摊比例!$A:$A&amp;分摊比例!$B:$B,0))*VLOOKUP($A2,费用待摊!$A:$H,MATCH('分摊结果-方式1'!C$1,费用待摊!$A$1:$H$1,0),0)</f>
        <v>-3463.0848000000001</v>
      </c>
      <c r="D2" s="22">
        <f t="array" ref="D2">INDEX(分摊比例!$C:$C,MATCH('分摊结果-方式1'!$A2&amp;'分摊结果-方式1'!$B2,分摊比例!$A:$A&amp;分摊比例!$B:$B,0))*VLOOKUP($A2,费用待摊!$A:$H,MATCH('分摊结果-方式1'!D$1,费用待摊!$A$1:$H$1,0),0)</f>
        <v>7738.6890000000003</v>
      </c>
      <c r="E2" s="22">
        <f t="array" ref="E2">INDEX(分摊比例!$C:$C,MATCH('分摊结果-方式1'!$A2&amp;'分摊结果-方式1'!$B2,分摊比例!$A:$A&amp;分摊比例!$B:$B,0))*VLOOKUP($A2,费用待摊!$A:$H,MATCH('分摊结果-方式1'!E$1,费用待摊!$A$1:$H$1,0),0)</f>
        <v>-11983.086499999999</v>
      </c>
      <c r="F2" s="22">
        <f t="array" ref="F2">INDEX(分摊比例!$C:$C,MATCH('分摊结果-方式1'!$A2&amp;'分摊结果-方式1'!$B2,分摊比例!$A:$A&amp;分摊比例!$B:$B,0))*VLOOKUP($A2,费用待摊!$A:$H,MATCH('分摊结果-方式1'!F$1,费用待摊!$A$1:$H$1,0),0)</f>
        <v>-12724.0309</v>
      </c>
      <c r="G2" s="22">
        <f t="array" ref="G2">INDEX(分摊比例!$C:$C,MATCH('分摊结果-方式1'!$A2&amp;'分摊结果-方式1'!$B2,分摊比例!$A:$A&amp;分摊比例!$B:$B,0))*VLOOKUP($A2,费用待摊!$A:$H,MATCH('分摊结果-方式1'!G$1,费用待摊!$A$1:$H$1,0),0)</f>
        <v>-9567.8596999999991</v>
      </c>
      <c r="H2" s="22">
        <f t="array" ref="H2">INDEX(分摊比例!$C:$C,MATCH('分摊结果-方式1'!$A2&amp;'分摊结果-方式1'!$B2,分摊比例!$A:$A&amp;分摊比例!$B:$B,0))*VLOOKUP($A2,费用待摊!$A:$H,MATCH('分摊结果-方式1'!H$1,费用待摊!$A$1:$H$1,0),0)</f>
        <v>11424.2289</v>
      </c>
      <c r="I2" s="22">
        <f t="array" ref="I2">INDEX(分摊比例!$C:$C,MATCH('分摊结果-方式1'!$A2&amp;'分摊结果-方式1'!$B2,分摊比例!$A:$A&amp;分摊比例!$B:$B,0))*VLOOKUP($A2,费用待摊!$A:$H,MATCH('分摊结果-方式1'!I$1,费用待摊!$A$1:$H$1,0),0)</f>
        <v>3465.9477999999999</v>
      </c>
    </row>
    <row r="3" spans="1:9">
      <c r="A3" s="3" t="s">
        <v>17</v>
      </c>
      <c r="B3" s="4" t="s">
        <v>25</v>
      </c>
      <c r="C3" s="22">
        <f t="array" ref="C3">INDEX(分摊比例!$C:$C,MATCH('分摊结果-方式1'!$A3&amp;'分摊结果-方式1'!$B3,分摊比例!$A:$A&amp;分摊比例!$B:$B,0))*VLOOKUP($A3,费用待摊!$A:$H,MATCH('分摊结果-方式1'!C$1,费用待摊!$A$1:$H$1,0),0)</f>
        <v>-2610.3168000000001</v>
      </c>
      <c r="D3" s="22">
        <f t="array" ref="D3">INDEX(分摊比例!$C:$C,MATCH('分摊结果-方式1'!$A3&amp;'分摊结果-方式1'!$B3,分摊比例!$A:$A&amp;分摊比例!$B:$B,0))*VLOOKUP($A3,费用待摊!$A:$H,MATCH('分摊结果-方式1'!D$1,费用待摊!$A$1:$H$1,0),0)</f>
        <v>5833.0739999999996</v>
      </c>
      <c r="E3" s="22">
        <f t="array" ref="E3">INDEX(分摊比例!$C:$C,MATCH('分摊结果-方式1'!$A3&amp;'分摊结果-方式1'!$B3,分摊比例!$A:$A&amp;分摊比例!$B:$B,0))*VLOOKUP($A3,费用待摊!$A:$H,MATCH('分摊结果-方式1'!E$1,费用待摊!$A$1:$H$1,0),0)</f>
        <v>-9032.3089999999993</v>
      </c>
      <c r="F3" s="22">
        <f t="array" ref="F3">INDEX(分摊比例!$C:$C,MATCH('分摊结果-方式1'!$A3&amp;'分摊结果-方式1'!$B3,分摊比例!$A:$A&amp;分摊比例!$B:$B,0))*VLOOKUP($A3,费用待摊!$A:$H,MATCH('分摊结果-方式1'!F$1,费用待摊!$A$1:$H$1,0),0)</f>
        <v>-9590.7993999999999</v>
      </c>
      <c r="G3" s="22">
        <f t="array" ref="G3">INDEX(分摊比例!$C:$C,MATCH('分摊结果-方式1'!$A3&amp;'分摊结果-方式1'!$B3,分摊比例!$A:$A&amp;分摊比例!$B:$B,0))*VLOOKUP($A3,费用待摊!$A:$H,MATCH('分摊结果-方式1'!G$1,费用待摊!$A$1:$H$1,0),0)</f>
        <v>-7211.8202000000001</v>
      </c>
      <c r="H3" s="22">
        <f t="array" ref="H3">INDEX(分摊比例!$C:$C,MATCH('分摊结果-方式1'!$A3&amp;'分摊结果-方式1'!$B3,分摊比例!$A:$A&amp;分摊比例!$B:$B,0))*VLOOKUP($A3,费用待摊!$A:$H,MATCH('分摊结果-方式1'!H$1,费用待摊!$A$1:$H$1,0),0)</f>
        <v>8611.0673999999999</v>
      </c>
      <c r="I3" s="22">
        <f t="array" ref="I3">INDEX(分摊比例!$C:$C,MATCH('分摊结果-方式1'!$A3&amp;'分摊结果-方式1'!$B3,分摊比例!$A:$A&amp;分摊比例!$B:$B,0))*VLOOKUP($A3,费用待摊!$A:$H,MATCH('分摊结果-方式1'!I$1,费用待摊!$A$1:$H$1,0),0)</f>
        <v>2612.4748</v>
      </c>
    </row>
    <row r="4" spans="1:9">
      <c r="A4" s="3" t="s">
        <v>17</v>
      </c>
      <c r="B4" s="4" t="s">
        <v>26</v>
      </c>
      <c r="C4" s="22">
        <f t="array" ref="C4">INDEX(分摊比例!$C:$C,MATCH('分摊结果-方式1'!$A4&amp;'分摊结果-方式1'!$B4,分摊比例!$A:$A&amp;分摊比例!$B:$B,0))*VLOOKUP($A4,费用待摊!$A:$H,MATCH('分摊结果-方式1'!C$1,费用待摊!$A$1:$H$1,0),0)</f>
        <v>-3420.7487999999998</v>
      </c>
      <c r="D4" s="22">
        <f t="array" ref="D4">INDEX(分摊比例!$C:$C,MATCH('分摊结果-方式1'!$A4&amp;'分摊结果-方式1'!$B4,分摊比例!$A:$A&amp;分摊比例!$B:$B,0))*VLOOKUP($A4,费用待摊!$A:$H,MATCH('分摊结果-方式1'!D$1,费用待摊!$A$1:$H$1,0),0)</f>
        <v>7644.0839999999998</v>
      </c>
      <c r="E4" s="22">
        <f t="array" ref="E4">INDEX(分摊比例!$C:$C,MATCH('分摊结果-方式1'!$A4&amp;'分摊结果-方式1'!$B4,分摊比例!$A:$A&amp;分摊比例!$B:$B,0))*VLOOKUP($A4,费用待摊!$A:$H,MATCH('分摊结果-方式1'!E$1,费用待摊!$A$1:$H$1,0),0)</f>
        <v>-11836.593999999999</v>
      </c>
      <c r="F4" s="22">
        <f t="array" ref="F4">INDEX(分摊比例!$C:$C,MATCH('分摊结果-方式1'!$A4&amp;'分摊结果-方式1'!$B4,分摊比例!$A:$A&amp;分摊比例!$B:$B,0))*VLOOKUP($A4,费用待摊!$A:$H,MATCH('分摊结果-方式1'!F$1,费用待摊!$A$1:$H$1,0),0)</f>
        <v>-12568.4804</v>
      </c>
      <c r="G4" s="22">
        <f t="array" ref="G4">INDEX(分摊比例!$C:$C,MATCH('分摊结果-方式1'!$A4&amp;'分摊结果-方式1'!$B4,分摊比例!$A:$A&amp;分摊比例!$B:$B,0))*VLOOKUP($A4,费用待摊!$A:$H,MATCH('分摊结果-方式1'!G$1,费用待摊!$A$1:$H$1,0),0)</f>
        <v>-9450.8932000000004</v>
      </c>
      <c r="H4" s="22">
        <f t="array" ref="H4">INDEX(分摊比例!$C:$C,MATCH('分摊结果-方式1'!$A4&amp;'分摊结果-方式1'!$B4,分摊比例!$A:$A&amp;分摊比例!$B:$B,0))*VLOOKUP($A4,费用待摊!$A:$H,MATCH('分摊结果-方式1'!H$1,费用待摊!$A$1:$H$1,0),0)</f>
        <v>11284.5684</v>
      </c>
      <c r="I4" s="22">
        <f t="array" ref="I4">INDEX(分摊比例!$C:$C,MATCH('分摊结果-方式1'!$A4&amp;'分摊结果-方式1'!$B4,分摊比例!$A:$A&amp;分摊比例!$B:$B,0))*VLOOKUP($A4,费用待摊!$A:$H,MATCH('分摊结果-方式1'!I$1,费用待摊!$A$1:$H$1,0),0)</f>
        <v>3423.5767999999998</v>
      </c>
    </row>
    <row r="5" spans="1:9">
      <c r="A5" s="3" t="s">
        <v>17</v>
      </c>
      <c r="B5" s="4" t="s">
        <v>27</v>
      </c>
      <c r="C5" s="22">
        <f t="array" ref="C5">INDEX(分摊比例!$C:$C,MATCH('分摊结果-方式1'!$A5&amp;'分摊结果-方式1'!$B5,分摊比例!$A:$A&amp;分摊比例!$B:$B,0))*VLOOKUP($A5,费用待摊!$A:$H,MATCH('分摊结果-方式1'!C$1,费用待摊!$A$1:$H$1,0),0)</f>
        <v>-2601.8496</v>
      </c>
      <c r="D5" s="22">
        <f t="array" ref="D5">INDEX(分摊比例!$C:$C,MATCH('分摊结果-方式1'!$A5&amp;'分摊结果-方式1'!$B5,分摊比例!$A:$A&amp;分摊比例!$B:$B,0))*VLOOKUP($A5,费用待摊!$A:$H,MATCH('分摊结果-方式1'!D$1,费用待摊!$A$1:$H$1,0),0)</f>
        <v>5814.1530000000002</v>
      </c>
      <c r="E5" s="22">
        <f t="array" ref="E5">INDEX(分摊比例!$C:$C,MATCH('分摊结果-方式1'!$A5&amp;'分摊结果-方式1'!$B5,分摊比例!$A:$A&amp;分摊比例!$B:$B,0))*VLOOKUP($A5,费用待摊!$A:$H,MATCH('分摊结果-方式1'!E$1,费用待摊!$A$1:$H$1,0),0)</f>
        <v>-9003.0105000000003</v>
      </c>
      <c r="F5" s="22">
        <f t="array" ref="F5">INDEX(分摊比例!$C:$C,MATCH('分摊结果-方式1'!$A5&amp;'分摊结果-方式1'!$B5,分摊比例!$A:$A&amp;分摊比例!$B:$B,0))*VLOOKUP($A5,费用待摊!$A:$H,MATCH('分摊结果-方式1'!F$1,费用待摊!$A$1:$H$1,0),0)</f>
        <v>-9559.6893</v>
      </c>
      <c r="G5" s="22">
        <f t="array" ref="G5">INDEX(分摊比例!$C:$C,MATCH('分摊结果-方式1'!$A5&amp;'分摊结果-方式1'!$B5,分摊比例!$A:$A&amp;分摊比例!$B:$B,0))*VLOOKUP($A5,费用待摊!$A:$H,MATCH('分摊结果-方式1'!G$1,费用待摊!$A$1:$H$1,0),0)</f>
        <v>-7188.4269000000004</v>
      </c>
      <c r="H5" s="22">
        <f t="array" ref="H5">INDEX(分摊比例!$C:$C,MATCH('分摊结果-方式1'!$A5&amp;'分摊结果-方式1'!$B5,分摊比例!$A:$A&amp;分摊比例!$B:$B,0))*VLOOKUP($A5,费用待摊!$A:$H,MATCH('分摊结果-方式1'!H$1,费用待摊!$A$1:$H$1,0),0)</f>
        <v>8583.1352999999999</v>
      </c>
      <c r="I5" s="22">
        <f t="array" ref="I5">INDEX(分摊比例!$C:$C,MATCH('分摊结果-方式1'!$A5&amp;'分摊结果-方式1'!$B5,分摊比例!$A:$A&amp;分摊比例!$B:$B,0))*VLOOKUP($A5,费用待摊!$A:$H,MATCH('分摊结果-方式1'!I$1,费用待摊!$A$1:$H$1,0),0)</f>
        <v>2604.0006000000003</v>
      </c>
    </row>
    <row r="6" spans="1:9">
      <c r="A6" s="3" t="s">
        <v>18</v>
      </c>
      <c r="B6" s="4" t="s">
        <v>28</v>
      </c>
      <c r="C6" s="22">
        <f t="array" ref="C6">INDEX(分摊比例!$C:$C,MATCH('分摊结果-方式1'!$A6&amp;'分摊结果-方式1'!$B6,分摊比例!$A:$A&amp;分摊比例!$B:$B,0))*VLOOKUP($A6,费用待摊!$A:$H,MATCH('分摊结果-方式1'!C$1,费用待摊!$A$1:$H$1,0),0)</f>
        <v>4774.1953999999996</v>
      </c>
      <c r="D6" s="22">
        <f t="array" ref="D6">INDEX(分摊比例!$C:$C,MATCH('分摊结果-方式1'!$A6&amp;'分摊结果-方式1'!$B6,分摊比例!$A:$A&amp;分摊比例!$B:$B,0))*VLOOKUP($A6,费用待摊!$A:$H,MATCH('分摊结果-方式1'!D$1,费用待摊!$A$1:$H$1,0),0)</f>
        <v>-4520.9683999999997</v>
      </c>
      <c r="E6" s="22">
        <f t="array" ref="E6">INDEX(分摊比例!$C:$C,MATCH('分摊结果-方式1'!$A6&amp;'分摊结果-方式1'!$B6,分摊比例!$A:$A&amp;分摊比例!$B:$B,0))*VLOOKUP($A6,费用待摊!$A:$H,MATCH('分摊结果-方式1'!E$1,费用待摊!$A$1:$H$1,0),0)</f>
        <v>5252.4758000000002</v>
      </c>
      <c r="F6" s="22">
        <f t="array" ref="F6">INDEX(分摊比例!$C:$C,MATCH('分摊结果-方式1'!$A6&amp;'分摊结果-方式1'!$B6,分摊比例!$A:$A&amp;分摊比例!$B:$B,0))*VLOOKUP($A6,费用待摊!$A:$H,MATCH('分摊结果-方式1'!F$1,费用待摊!$A$1:$H$1,0),0)</f>
        <v>778.68700000000001</v>
      </c>
      <c r="G6" s="22">
        <f t="array" ref="G6">INDEX(分摊比例!$C:$C,MATCH('分摊结果-方式1'!$A6&amp;'分摊结果-方式1'!$B6,分摊比例!$A:$A&amp;分摊比例!$B:$B,0))*VLOOKUP($A6,费用待摊!$A:$H,MATCH('分摊结果-方式1'!G$1,费用待摊!$A$1:$H$1,0),0)</f>
        <v>-4712.7053999999998</v>
      </c>
      <c r="H6" s="22">
        <f t="array" ref="H6">INDEX(分摊比例!$C:$C,MATCH('分摊结果-方式1'!$A6&amp;'分摊结果-方式1'!$B6,分摊比例!$A:$A&amp;分摊比例!$B:$B,0))*VLOOKUP($A6,费用待摊!$A:$H,MATCH('分摊结果-方式1'!H$1,费用待摊!$A$1:$H$1,0),0)</f>
        <v>-732.40179999999998</v>
      </c>
      <c r="I6" s="22">
        <f t="array" ref="I6">INDEX(分摊比例!$C:$C,MATCH('分摊结果-方式1'!$A6&amp;'分摊结果-方式1'!$B6,分摊比例!$A:$A&amp;分摊比例!$B:$B,0))*VLOOKUP($A6,费用待摊!$A:$H,MATCH('分摊结果-方式1'!I$1,费用待摊!$A$1:$H$1,0),0)</f>
        <v>-4609.7375999999995</v>
      </c>
    </row>
    <row r="7" spans="1:9">
      <c r="A7" s="3" t="s">
        <v>18</v>
      </c>
      <c r="B7" s="4" t="s">
        <v>29</v>
      </c>
      <c r="C7" s="22">
        <f t="array" ref="C7">INDEX(分摊比例!$C:$C,MATCH('分摊结果-方式1'!$A7&amp;'分摊结果-方式1'!$B7,分摊比例!$A:$A&amp;分摊比例!$B:$B,0))*VLOOKUP($A7,费用待摊!$A:$H,MATCH('分摊结果-方式1'!C$1,费用待摊!$A$1:$H$1,0),0)</f>
        <v>7656.647899999999</v>
      </c>
      <c r="D7" s="22">
        <f t="array" ref="D7">INDEX(分摊比例!$C:$C,MATCH('分摊结果-方式1'!$A7&amp;'分摊结果-方式1'!$B7,分摊比例!$A:$A&amp;分摊比例!$B:$B,0))*VLOOKUP($A7,费用待摊!$A:$H,MATCH('分摊结果-方式1'!D$1,费用待摊!$A$1:$H$1,0),0)</f>
        <v>-7250.5333999999993</v>
      </c>
      <c r="E7" s="22">
        <f t="array" ref="E7">INDEX(分摊比例!$C:$C,MATCH('分摊结果-方式1'!$A7&amp;'分摊结果-方式1'!$B7,分摊比例!$A:$A&amp;分摊比例!$B:$B,0))*VLOOKUP($A7,费用待摊!$A:$H,MATCH('分摊结果-方式1'!E$1,费用待摊!$A$1:$H$1,0),0)</f>
        <v>8423.693299999999</v>
      </c>
      <c r="F7" s="22">
        <f t="array" ref="F7">INDEX(分摊比例!$C:$C,MATCH('分摊结果-方式1'!$A7&amp;'分摊结果-方式1'!$B7,分摊比例!$A:$A&amp;分摊比例!$B:$B,0))*VLOOKUP($A7,费用待摊!$A:$H,MATCH('分摊结果-方式1'!F$1,费用待摊!$A$1:$H$1,0),0)</f>
        <v>1248.8244999999999</v>
      </c>
      <c r="G7" s="22">
        <f t="array" ref="G7">INDEX(分摊比例!$C:$C,MATCH('分摊结果-方式1'!$A7&amp;'分摊结果-方式1'!$B7,分摊比例!$A:$A&amp;分摊比例!$B:$B,0))*VLOOKUP($A7,费用待摊!$A:$H,MATCH('分摊结果-方式1'!G$1,费用待摊!$A$1:$H$1,0),0)</f>
        <v>-7558.0328999999992</v>
      </c>
      <c r="H7" s="22">
        <f t="array" ref="H7">INDEX(分摊比例!$C:$C,MATCH('分摊结果-方式1'!$A7&amp;'分摊结果-方式1'!$B7,分摊比例!$A:$A&amp;分摊比例!$B:$B,0))*VLOOKUP($A7,费用待摊!$A:$H,MATCH('分摊结果-方式1'!H$1,费用待摊!$A$1:$H$1,0),0)</f>
        <v>-1174.5943</v>
      </c>
      <c r="I7" s="22">
        <f t="array" ref="I7">INDEX(分摊比例!$C:$C,MATCH('分摊结果-方式1'!$A7&amp;'分摊结果-方式1'!$B7,分摊比例!$A:$A&amp;分摊比例!$B:$B,0))*VLOOKUP($A7,费用待摊!$A:$H,MATCH('分摊结果-方式1'!I$1,费用待摊!$A$1:$H$1,0),0)</f>
        <v>-7392.8975999999993</v>
      </c>
    </row>
    <row r="8" spans="1:9">
      <c r="A8" s="3" t="s">
        <v>18</v>
      </c>
      <c r="B8" s="4" t="s">
        <v>24</v>
      </c>
      <c r="C8" s="22">
        <f t="array" ref="C8">INDEX(分摊比例!$C:$C,MATCH('分摊结果-方式1'!$A8&amp;'分摊结果-方式1'!$B8,分摊比例!$A:$A&amp;分摊比例!$B:$B,0))*VLOOKUP($A8,费用待摊!$A:$H,MATCH('分摊结果-方式1'!C$1,费用待摊!$A$1:$H$1,0),0)</f>
        <v>13921.178</v>
      </c>
      <c r="D8" s="22">
        <f t="array" ref="D8">INDEX(分摊比例!$C:$C,MATCH('分摊结果-方式1'!$A8&amp;'分摊结果-方式1'!$B8,分摊比例!$A:$A&amp;分摊比例!$B:$B,0))*VLOOKUP($A8,费用待摊!$A:$H,MATCH('分摊结果-方式1'!D$1,费用待摊!$A$1:$H$1,0),0)</f>
        <v>-13182.788</v>
      </c>
      <c r="E8" s="22">
        <f t="array" ref="E8">INDEX(分摊比例!$C:$C,MATCH('分摊结果-方式1'!$A8&amp;'分摊结果-方式1'!$B8,分摊比例!$A:$A&amp;分摊比例!$B:$B,0))*VLOOKUP($A8,费用待摊!$A:$H,MATCH('分摊结果-方式1'!E$1,费用待摊!$A$1:$H$1,0),0)</f>
        <v>15315.806</v>
      </c>
      <c r="F8" s="22">
        <f t="array" ref="F8">INDEX(分摊比例!$C:$C,MATCH('分摊结果-方式1'!$A8&amp;'分摊结果-方式1'!$B8,分摊比例!$A:$A&amp;分摊比例!$B:$B,0))*VLOOKUP($A8,费用待摊!$A:$H,MATCH('分摊结果-方式1'!F$1,费用待摊!$A$1:$H$1,0),0)</f>
        <v>2270.59</v>
      </c>
      <c r="G8" s="22">
        <f t="array" ref="G8">INDEX(分摊比例!$C:$C,MATCH('分摊结果-方式1'!$A8&amp;'分摊结果-方式1'!$B8,分摊比例!$A:$A&amp;分摊比例!$B:$B,0))*VLOOKUP($A8,费用待摊!$A:$H,MATCH('分摊结果-方式1'!G$1,费用待摊!$A$1:$H$1,0),0)</f>
        <v>-13741.878000000001</v>
      </c>
      <c r="H8" s="22">
        <f t="array" ref="H8">INDEX(分摊比例!$C:$C,MATCH('分摊结果-方式1'!$A8&amp;'分摊结果-方式1'!$B8,分摊比例!$A:$A&amp;分摊比例!$B:$B,0))*VLOOKUP($A8,费用待摊!$A:$H,MATCH('分摊结果-方式1'!H$1,费用待摊!$A$1:$H$1,0),0)</f>
        <v>-2135.6260000000002</v>
      </c>
      <c r="I8" s="22">
        <f t="array" ref="I8">INDEX(分摊比例!$C:$C,MATCH('分摊结果-方式1'!$A8&amp;'分摊结果-方式1'!$B8,分摊比例!$A:$A&amp;分摊比例!$B:$B,0))*VLOOKUP($A8,费用待摊!$A:$H,MATCH('分摊结果-方式1'!I$1,费用待摊!$A$1:$H$1,0),0)</f>
        <v>-13441.632</v>
      </c>
    </row>
    <row r="9" spans="1:9">
      <c r="A9" s="3" t="s">
        <v>18</v>
      </c>
      <c r="B9" s="4" t="s">
        <v>25</v>
      </c>
      <c r="C9" s="22">
        <f t="array" ref="C9">INDEX(分摊比例!$C:$C,MATCH('分摊结果-方式1'!$A9&amp;'分摊结果-方式1'!$B9,分摊比例!$A:$A&amp;分摊比例!$B:$B,0))*VLOOKUP($A9,费用待摊!$A:$H,MATCH('分摊结果-方式1'!C$1,费用待摊!$A$1:$H$1,0),0)</f>
        <v>11363.2683</v>
      </c>
      <c r="D9" s="22">
        <f t="array" ref="D9">INDEX(分摊比例!$C:$C,MATCH('分摊结果-方式1'!$A9&amp;'分摊结果-方式1'!$B9,分摊比例!$A:$A&amp;分摊比例!$B:$B,0))*VLOOKUP($A9,费用待摊!$A:$H,MATCH('分摊结果-方式1'!D$1,费用待摊!$A$1:$H$1,0),0)</f>
        <v>-10760.551799999999</v>
      </c>
      <c r="E9" s="22">
        <f t="array" ref="E9">INDEX(分摊比例!$C:$C,MATCH('分摊结果-方式1'!$A9&amp;'分摊结果-方式1'!$B9,分摊比例!$A:$A&amp;分摊比例!$B:$B,0))*VLOOKUP($A9,费用待摊!$A:$H,MATCH('分摊结果-方式1'!E$1,费用待摊!$A$1:$H$1,0),0)</f>
        <v>12501.6441</v>
      </c>
      <c r="F9" s="22">
        <f t="array" ref="F9">INDEX(分摊比例!$C:$C,MATCH('分摊结果-方式1'!$A9&amp;'分摊结果-方式1'!$B9,分摊比例!$A:$A&amp;分摊比例!$B:$B,0))*VLOOKUP($A9,费用待摊!$A:$H,MATCH('分摊结果-方式1'!F$1,费用待摊!$A$1:$H$1,0),0)</f>
        <v>1853.3865000000001</v>
      </c>
      <c r="G9" s="22">
        <f t="array" ref="G9">INDEX(分摊比例!$C:$C,MATCH('分摊结果-方式1'!$A9&amp;'分摊结果-方式1'!$B9,分摊比例!$A:$A&amp;分摊比例!$B:$B,0))*VLOOKUP($A9,费用待摊!$A:$H,MATCH('分摊结果-方式1'!G$1,费用待摊!$A$1:$H$1,0),0)</f>
        <v>-11216.9133</v>
      </c>
      <c r="H9" s="22">
        <f t="array" ref="H9">INDEX(分摊比例!$C:$C,MATCH('分摊结果-方式1'!$A9&amp;'分摊结果-方式1'!$B9,分摊比例!$A:$A&amp;分摊比例!$B:$B,0))*VLOOKUP($A9,费用待摊!$A:$H,MATCH('分摊结果-方式1'!H$1,费用待摊!$A$1:$H$1,0),0)</f>
        <v>-1743.2211</v>
      </c>
      <c r="I9" s="22">
        <f t="array" ref="I9">INDEX(分摊比例!$C:$C,MATCH('分摊结果-方式1'!$A9&amp;'分摊结果-方式1'!$B9,分摊比例!$A:$A&amp;分摊比例!$B:$B,0))*VLOOKUP($A9,费用待摊!$A:$H,MATCH('分摊结果-方式1'!I$1,费用待摊!$A$1:$H$1,0),0)</f>
        <v>-10971.8352</v>
      </c>
    </row>
    <row r="10" spans="1:9">
      <c r="A10" s="3" t="s">
        <v>18</v>
      </c>
      <c r="B10" s="4" t="s">
        <v>27</v>
      </c>
      <c r="C10" s="22">
        <f t="array" ref="C10">INDEX(分摊比例!$C:$C,MATCH('分摊结果-方式1'!$A10&amp;'分摊结果-方式1'!$B10,分摊比例!$A:$A&amp;分摊比例!$B:$B,0))*VLOOKUP($A10,费用待摊!$A:$H,MATCH('分摊结果-方式1'!C$1,费用待摊!$A$1:$H$1,0),0)</f>
        <v>4987.7103999999999</v>
      </c>
      <c r="D10" s="22">
        <f t="array" ref="D10">INDEX(分摊比例!$C:$C,MATCH('分摊结果-方式1'!$A10&amp;'分摊结果-方式1'!$B10,分摊比例!$A:$A&amp;分摊比例!$B:$B,0))*VLOOKUP($A10,费用待摊!$A:$H,MATCH('分摊结果-方式1'!D$1,费用待摊!$A$1:$H$1,0),0)</f>
        <v>-4723.1584000000003</v>
      </c>
      <c r="E10" s="22">
        <f t="array" ref="E10">INDEX(分摊比例!$C:$C,MATCH('分摊结果-方式1'!$A10&amp;'分摊结果-方式1'!$B10,分摊比例!$A:$A&amp;分摊比例!$B:$B,0))*VLOOKUP($A10,费用待摊!$A:$H,MATCH('分摊结果-方式1'!E$1,费用待摊!$A$1:$H$1,0),0)</f>
        <v>5487.3807999999999</v>
      </c>
      <c r="F10" s="22">
        <f t="array" ref="F10">INDEX(分摊比例!$C:$C,MATCH('分摊结果-方式1'!$A10&amp;'分摊结果-方式1'!$B10,分摊比例!$A:$A&amp;分摊比例!$B:$B,0))*VLOOKUP($A10,费用待摊!$A:$H,MATCH('分摊结果-方式1'!F$1,费用待摊!$A$1:$H$1,0),0)</f>
        <v>813.51200000000006</v>
      </c>
      <c r="G10" s="22">
        <f t="array" ref="G10">INDEX(分摊比例!$C:$C,MATCH('分摊结果-方式1'!$A10&amp;'分摊结果-方式1'!$B10,分摊比例!$A:$A&amp;分摊比例!$B:$B,0))*VLOOKUP($A10,费用待摊!$A:$H,MATCH('分摊结果-方式1'!G$1,费用待摊!$A$1:$H$1,0),0)</f>
        <v>-4923.4704000000002</v>
      </c>
      <c r="H10" s="22">
        <f t="array" ref="H10">INDEX(分摊比例!$C:$C,MATCH('分摊结果-方式1'!$A10&amp;'分摊结果-方式1'!$B10,分摊比例!$A:$A&amp;分摊比例!$B:$B,0))*VLOOKUP($A10,费用待摊!$A:$H,MATCH('分摊结果-方式1'!H$1,费用待摊!$A$1:$H$1,0),0)</f>
        <v>-765.15679999999998</v>
      </c>
      <c r="I10" s="22">
        <f t="array" ref="I10">INDEX(分摊比例!$C:$C,MATCH('分摊结果-方式1'!$A10&amp;'分摊结果-方式1'!$B10,分摊比例!$A:$A&amp;分摊比例!$B:$B,0))*VLOOKUP($A10,费用待摊!$A:$H,MATCH('分摊结果-方式1'!I$1,费用待摊!$A$1:$H$1,0),0)</f>
        <v>-4815.8976000000002</v>
      </c>
    </row>
    <row r="11" spans="1:9">
      <c r="A11" s="3" t="s">
        <v>19</v>
      </c>
      <c r="B11" s="4" t="s">
        <v>24</v>
      </c>
      <c r="C11" s="22">
        <f t="array" ref="C11">INDEX(分摊比例!$C:$C,MATCH('分摊结果-方式1'!$A11&amp;'分摊结果-方式1'!$B11,分摊比例!$A:$A&amp;分摊比例!$B:$B,0))*VLOOKUP($A11,费用待摊!$A:$H,MATCH('分摊结果-方式1'!C$1,费用待摊!$A$1:$H$1,0),0)</f>
        <v>-3105.0978000000005</v>
      </c>
      <c r="D11" s="22">
        <f t="array" ref="D11">INDEX(分摊比例!$C:$C,MATCH('分摊结果-方式1'!$A11&amp;'分摊结果-方式1'!$B11,分摊比例!$A:$A&amp;分摊比例!$B:$B,0))*VLOOKUP($A11,费用待摊!$A:$H,MATCH('分摊结果-方式1'!D$1,费用待摊!$A$1:$H$1,0),0)</f>
        <v>-12406.43</v>
      </c>
      <c r="E11" s="22">
        <f t="array" ref="E11">INDEX(分摊比例!$C:$C,MATCH('分摊结果-方式1'!$A11&amp;'分摊结果-方式1'!$B11,分摊比例!$A:$A&amp;分摊比例!$B:$B,0))*VLOOKUP($A11,费用待摊!$A:$H,MATCH('分摊结果-方式1'!E$1,费用待摊!$A$1:$H$1,0),0)</f>
        <v>6271.7518000000009</v>
      </c>
      <c r="F11" s="22">
        <f t="array" ref="F11">INDEX(分摊比例!$C:$C,MATCH('分摊结果-方式1'!$A11&amp;'分摊结果-方式1'!$B11,分摊比例!$A:$A&amp;分摊比例!$B:$B,0))*VLOOKUP($A11,费用待摊!$A:$H,MATCH('分摊结果-方式1'!F$1,费用待摊!$A$1:$H$1,0),0)</f>
        <v>638.09030000000007</v>
      </c>
      <c r="G11" s="22">
        <f t="array" ref="G11">INDEX(分摊比例!$C:$C,MATCH('分摊结果-方式1'!$A11&amp;'分摊结果-方式1'!$B11,分摊比例!$A:$A&amp;分摊比例!$B:$B,0))*VLOOKUP($A11,费用待摊!$A:$H,MATCH('分摊结果-方式1'!G$1,费用待摊!$A$1:$H$1,0),0)</f>
        <v>-10269.731800000001</v>
      </c>
      <c r="H11" s="22">
        <f t="array" ref="H11">INDEX(分摊比例!$C:$C,MATCH('分摊结果-方式1'!$A11&amp;'分摊结果-方式1'!$B11,分摊比例!$A:$A&amp;分摊比例!$B:$B,0))*VLOOKUP($A11,费用待摊!$A:$H,MATCH('分摊结果-方式1'!H$1,费用待摊!$A$1:$H$1,0),0)</f>
        <v>-14767.4593</v>
      </c>
      <c r="I11" s="22">
        <f t="array" ref="I11">INDEX(分摊比例!$C:$C,MATCH('分摊结果-方式1'!$A11&amp;'分摊结果-方式1'!$B11,分摊比例!$A:$A&amp;分摊比例!$B:$B,0))*VLOOKUP($A11,费用待摊!$A:$H,MATCH('分摊结果-方式1'!I$1,费用待摊!$A$1:$H$1,0),0)</f>
        <v>-8209.1856000000007</v>
      </c>
    </row>
    <row r="12" spans="1:9">
      <c r="A12" s="3" t="s">
        <v>19</v>
      </c>
      <c r="B12" s="4" t="s">
        <v>25</v>
      </c>
      <c r="C12" s="22">
        <f t="array" ref="C12">INDEX(分摊比例!$C:$C,MATCH('分摊结果-方式1'!$A12&amp;'分摊结果-方式1'!$B12,分摊比例!$A:$A&amp;分摊比例!$B:$B,0))*VLOOKUP($A12,费用待摊!$A:$H,MATCH('分摊结果-方式1'!C$1,费用待摊!$A$1:$H$1,0),0)</f>
        <v>-3476.9657999999999</v>
      </c>
      <c r="D12" s="22">
        <f t="array" ref="D12">INDEX(分摊比例!$C:$C,MATCH('分摊结果-方式1'!$A12&amp;'分摊结果-方式1'!$B12,分摊比例!$A:$A&amp;分摊比例!$B:$B,0))*VLOOKUP($A12,费用待摊!$A:$H,MATCH('分摊结果-方式1'!D$1,费用待摊!$A$1:$H$1,0),0)</f>
        <v>-13892.23</v>
      </c>
      <c r="E12" s="22">
        <f t="array" ref="E12">INDEX(分摊比例!$C:$C,MATCH('分摊结果-方式1'!$A12&amp;'分摊结果-方式1'!$B12,分摊比例!$A:$A&amp;分摊比例!$B:$B,0))*VLOOKUP($A12,费用待摊!$A:$H,MATCH('分摊结果-方式1'!E$1,费用待摊!$A$1:$H$1,0),0)</f>
        <v>7022.8598000000002</v>
      </c>
      <c r="F12" s="22">
        <f t="array" ref="F12">INDEX(分摊比例!$C:$C,MATCH('分摊结果-方式1'!$A12&amp;'分摊结果-方式1'!$B12,分摊比例!$A:$A&amp;分摊比例!$B:$B,0))*VLOOKUP($A12,费用待摊!$A:$H,MATCH('分摊结果-方式1'!F$1,费用待摊!$A$1:$H$1,0),0)</f>
        <v>714.50829999999996</v>
      </c>
      <c r="G12" s="22">
        <f t="array" ref="G12">INDEX(分摊比例!$C:$C,MATCH('分摊结果-方式1'!$A12&amp;'分摊结果-方式1'!$B12,分摊比例!$A:$A&amp;分摊比例!$B:$B,0))*VLOOKUP($A12,费用待摊!$A:$H,MATCH('分摊结果-方式1'!G$1,费用待摊!$A$1:$H$1,0),0)</f>
        <v>-11499.639800000001</v>
      </c>
      <c r="H12" s="22">
        <f t="array" ref="H12">INDEX(分摊比例!$C:$C,MATCH('分摊结果-方式1'!$A12&amp;'分摊结果-方式1'!$B12,分摊比例!$A:$A&amp;分摊比例!$B:$B,0))*VLOOKUP($A12,费用待摊!$A:$H,MATCH('分摊结果-方式1'!H$1,费用待摊!$A$1:$H$1,0),0)</f>
        <v>-16536.0173</v>
      </c>
      <c r="I12" s="22">
        <f t="array" ref="I12">INDEX(分摊比例!$C:$C,MATCH('分摊结果-方式1'!$A12&amp;'分摊结果-方式1'!$B12,分摊比例!$A:$A&amp;分摊比例!$B:$B,0))*VLOOKUP($A12,费用待摊!$A:$H,MATCH('分摊结果-方式1'!I$1,费用待摊!$A$1:$H$1,0),0)</f>
        <v>-9192.3215999999993</v>
      </c>
    </row>
    <row r="13" spans="1:9">
      <c r="A13" s="3" t="s">
        <v>19</v>
      </c>
      <c r="B13" s="4" t="s">
        <v>26</v>
      </c>
      <c r="C13" s="22">
        <f t="array" ref="C13">INDEX(分摊比例!$C:$C,MATCH('分摊结果-方式1'!$A13&amp;'分摊结果-方式1'!$B13,分摊比例!$A:$A&amp;分摊比例!$B:$B,0))*VLOOKUP($A13,费用待摊!$A:$H,MATCH('分摊结果-方式1'!C$1,费用待摊!$A$1:$H$1,0),0)</f>
        <v>-2030.5949999999998</v>
      </c>
      <c r="D13" s="22">
        <f t="array" ref="D13">INDEX(分摊比例!$C:$C,MATCH('分摊结果-方式1'!$A13&amp;'分摊结果-方式1'!$B13,分摊比例!$A:$A&amp;分摊比例!$B:$B,0))*VLOOKUP($A13,费用待摊!$A:$H,MATCH('分摊结果-方式1'!D$1,费用待摊!$A$1:$H$1,0),0)</f>
        <v>-8113.25</v>
      </c>
      <c r="E13" s="22">
        <f t="array" ref="E13">INDEX(分摊比例!$C:$C,MATCH('分摊结果-方式1'!$A13&amp;'分摊结果-方式1'!$B13,分摊比例!$A:$A&amp;分摊比例!$B:$B,0))*VLOOKUP($A13,费用待摊!$A:$H,MATCH('分摊结果-方式1'!E$1,费用待摊!$A$1:$H$1,0),0)</f>
        <v>4101.4449999999997</v>
      </c>
      <c r="F13" s="22">
        <f t="array" ref="F13">INDEX(分摊比例!$C:$C,MATCH('分摊结果-方式1'!$A13&amp;'分摊结果-方式1'!$B13,分摊比例!$A:$A&amp;分摊比例!$B:$B,0))*VLOOKUP($A13,费用待摊!$A:$H,MATCH('分摊结果-方式1'!F$1,费用待摊!$A$1:$H$1,0),0)</f>
        <v>417.28249999999997</v>
      </c>
      <c r="G13" s="22">
        <f t="array" ref="G13">INDEX(分摊比例!$C:$C,MATCH('分摊结果-方式1'!$A13&amp;'分摊结果-方式1'!$B13,分摊比例!$A:$A&amp;分摊比例!$B:$B,0))*VLOOKUP($A13,费用待摊!$A:$H,MATCH('分摊结果-方式1'!G$1,费用待摊!$A$1:$H$1,0),0)</f>
        <v>-6715.9449999999997</v>
      </c>
      <c r="H13" s="22">
        <f t="array" ref="H13">INDEX(分摊比例!$C:$C,MATCH('分摊结果-方式1'!$A13&amp;'分摊结果-方式1'!$B13,分摊比例!$A:$A&amp;分摊比例!$B:$B,0))*VLOOKUP($A13,费用待摊!$A:$H,MATCH('分摊结果-方式1'!H$1,费用待摊!$A$1:$H$1,0),0)</f>
        <v>-9657.2574999999997</v>
      </c>
      <c r="I13" s="22">
        <f t="array" ref="I13">INDEX(分摊比例!$C:$C,MATCH('分摊结果-方式1'!$A13&amp;'分摊结果-方式1'!$B13,分摊比例!$A:$A&amp;分摊比例!$B:$B,0))*VLOOKUP($A13,费用待摊!$A:$H,MATCH('分摊结果-方式1'!I$1,费用待摊!$A$1:$H$1,0),0)</f>
        <v>-5368.44</v>
      </c>
    </row>
    <row r="14" spans="1:9">
      <c r="A14" s="3" t="s">
        <v>19</v>
      </c>
      <c r="B14" s="4" t="s">
        <v>30</v>
      </c>
      <c r="C14" s="22">
        <f t="array" ref="C14">INDEX(分摊比例!$C:$C,MATCH('分摊结果-方式1'!$A14&amp;'分摊结果-方式1'!$B14,分摊比例!$A:$A&amp;分摊比例!$B:$B,0))*VLOOKUP($A14,费用待摊!$A:$H,MATCH('分摊结果-方式1'!C$1,费用待摊!$A$1:$H$1,0),0)</f>
        <v>-1173.3414</v>
      </c>
      <c r="D14" s="22">
        <f t="array" ref="D14">INDEX(分摊比例!$C:$C,MATCH('分摊结果-方式1'!$A14&amp;'分摊结果-方式1'!$B14,分摊比例!$A:$A&amp;分摊比例!$B:$B,0))*VLOOKUP($A14,费用待摊!$A:$H,MATCH('分摊结果-方式1'!D$1,费用待摊!$A$1:$H$1,0),0)</f>
        <v>-4688.09</v>
      </c>
      <c r="E14" s="22">
        <f t="array" ref="E14">INDEX(分摊比例!$C:$C,MATCH('分摊结果-方式1'!$A14&amp;'分摊结果-方式1'!$B14,分摊比例!$A:$A&amp;分摊比例!$B:$B,0))*VLOOKUP($A14,费用待摊!$A:$H,MATCH('分摊结果-方式1'!E$1,费用待摊!$A$1:$H$1,0),0)</f>
        <v>2369.9434000000001</v>
      </c>
      <c r="F14" s="22">
        <f t="array" ref="F14">INDEX(分摊比例!$C:$C,MATCH('分摊结果-方式1'!$A14&amp;'分摊结果-方式1'!$B14,分摊比例!$A:$A&amp;分摊比例!$B:$B,0))*VLOOKUP($A14,费用待摊!$A:$H,MATCH('分摊结果-方式1'!F$1,费用待摊!$A$1:$H$1,0),0)</f>
        <v>241.11890000000002</v>
      </c>
      <c r="G14" s="22">
        <f t="array" ref="G14">INDEX(分摊比例!$C:$C,MATCH('分摊结果-方式1'!$A14&amp;'分摊结果-方式1'!$B14,分摊比例!$A:$A&amp;分摊比例!$B:$B,0))*VLOOKUP($A14,费用待摊!$A:$H,MATCH('分摊结果-方式1'!G$1,费用待摊!$A$1:$H$1,0),0)</f>
        <v>-3880.6834000000003</v>
      </c>
      <c r="H14" s="22">
        <f t="array" ref="H14">INDEX(分摊比例!$C:$C,MATCH('分摊结果-方式1'!$A14&amp;'分摊结果-方式1'!$B14,分摊比例!$A:$A&amp;分摊比例!$B:$B,0))*VLOOKUP($A14,费用待摊!$A:$H,MATCH('分摊结果-方式1'!H$1,费用待摊!$A$1:$H$1,0),0)</f>
        <v>-5580.2659000000003</v>
      </c>
      <c r="I14" s="22">
        <f t="array" ref="I14">INDEX(分摊比例!$C:$C,MATCH('分摊结果-方式1'!$A14&amp;'分摊结果-方式1'!$B14,分摊比例!$A:$A&amp;分摊比例!$B:$B,0))*VLOOKUP($A14,费用待摊!$A:$H,MATCH('分摊结果-方式1'!I$1,费用待摊!$A$1:$H$1,0),0)</f>
        <v>-3102.0528000000004</v>
      </c>
    </row>
    <row r="15" spans="1:9">
      <c r="A15" s="3" t="s">
        <v>20</v>
      </c>
      <c r="B15" s="4" t="s">
        <v>29</v>
      </c>
      <c r="C15" s="22">
        <f t="array" ref="C15">INDEX(分摊比例!$C:$C,MATCH('分摊结果-方式1'!$A15&amp;'分摊结果-方式1'!$B15,分摊比例!$A:$A&amp;分摊比例!$B:$B,0))*VLOOKUP($A15,费用待摊!$A:$H,MATCH('分摊结果-方式1'!C$1,费用待摊!$A$1:$H$1,0),0)</f>
        <v>-8026.3544999999995</v>
      </c>
      <c r="D15" s="22">
        <f t="array" ref="D15">INDEX(分摊比例!$C:$C,MATCH('分摊结果-方式1'!$A15&amp;'分摊结果-方式1'!$B15,分摊比例!$A:$A&amp;分摊比例!$B:$B,0))*VLOOKUP($A15,费用待摊!$A:$H,MATCH('分摊结果-方式1'!D$1,费用待摊!$A$1:$H$1,0),0)</f>
        <v>2742.8377999999998</v>
      </c>
      <c r="E15" s="22">
        <f t="array" ref="E15">INDEX(分摊比例!$C:$C,MATCH('分摊结果-方式1'!$A15&amp;'分摊结果-方式1'!$B15,分摊比例!$A:$A&amp;分摊比例!$B:$B,0))*VLOOKUP($A15,费用待摊!$A:$H,MATCH('分摊结果-方式1'!E$1,费用待摊!$A$1:$H$1,0),0)</f>
        <v>-10974.428199999998</v>
      </c>
      <c r="F15" s="22">
        <f t="array" ref="F15">INDEX(分摊比例!$C:$C,MATCH('分摊结果-方式1'!$A15&amp;'分摊结果-方式1'!$B15,分摊比例!$A:$A&amp;分摊比例!$B:$B,0))*VLOOKUP($A15,费用待摊!$A:$H,MATCH('分摊结果-方式1'!F$1,费用待摊!$A$1:$H$1,0),0)</f>
        <v>1816.3530999999998</v>
      </c>
      <c r="G15" s="22">
        <f t="array" ref="G15">INDEX(分摊比例!$C:$C,MATCH('分摊结果-方式1'!$A15&amp;'分摊结果-方式1'!$B15,分摊比例!$A:$A&amp;分摊比例!$B:$B,0))*VLOOKUP($A15,费用待摊!$A:$H,MATCH('分摊结果-方式1'!G$1,费用待摊!$A$1:$H$1,0),0)</f>
        <v>5050.5877999999993</v>
      </c>
      <c r="H15" s="22">
        <f t="array" ref="H15">INDEX(分摊比例!$C:$C,MATCH('分摊结果-方式1'!$A15&amp;'分摊结果-方式1'!$B15,分摊比例!$A:$A&amp;分摊比例!$B:$B,0))*VLOOKUP($A15,费用待摊!$A:$H,MATCH('分摊结果-方式1'!H$1,费用待摊!$A$1:$H$1,0),0)</f>
        <v>9146.6901999999991</v>
      </c>
      <c r="I15" s="22">
        <f t="array" ref="I15">INDEX(分摊比例!$C:$C,MATCH('分摊结果-方式1'!$A15&amp;'分摊结果-方式1'!$B15,分摊比例!$A:$A&amp;分摊比例!$B:$B,0))*VLOOKUP($A15,费用待摊!$A:$H,MATCH('分摊结果-方式1'!I$1,费用待摊!$A$1:$H$1,0),0)</f>
        <v>-10309.488499999999</v>
      </c>
    </row>
    <row r="16" spans="1:9">
      <c r="A16" s="3" t="s">
        <v>20</v>
      </c>
      <c r="B16" s="4" t="s">
        <v>25</v>
      </c>
      <c r="C16" s="22">
        <f t="array" ref="C16">INDEX(分摊比例!$C:$C,MATCH('分摊结果-方式1'!$A16&amp;'分摊结果-方式1'!$B16,分摊比例!$A:$A&amp;分摊比例!$B:$B,0))*VLOOKUP($A16,费用待摊!$A:$H,MATCH('分摊结果-方式1'!C$1,费用待摊!$A$1:$H$1,0),0)</f>
        <v>-9361.9064999999991</v>
      </c>
      <c r="D16" s="22">
        <f t="array" ref="D16">INDEX(分摊比例!$C:$C,MATCH('分摊结果-方式1'!$A16&amp;'分摊结果-方式1'!$B16,分摊比例!$A:$A&amp;分摊比例!$B:$B,0))*VLOOKUP($A16,费用待摊!$A:$H,MATCH('分摊结果-方式1'!D$1,费用待摊!$A$1:$H$1,0),0)</f>
        <v>3199.2345999999998</v>
      </c>
      <c r="E16" s="22">
        <f t="array" ref="E16">INDEX(分摊比例!$C:$C,MATCH('分摊结果-方式1'!$A16&amp;'分摊结果-方式1'!$B16,分摊比例!$A:$A&amp;分摊比例!$B:$B,0))*VLOOKUP($A16,费用待摊!$A:$H,MATCH('分摊结果-方式1'!E$1,费用待摊!$A$1:$H$1,0),0)</f>
        <v>-12800.527399999999</v>
      </c>
      <c r="F16" s="22">
        <f t="array" ref="F16">INDEX(分摊比例!$C:$C,MATCH('分摊结果-方式1'!$A16&amp;'分摊结果-方式1'!$B16,分摊比例!$A:$A&amp;分摊比例!$B:$B,0))*VLOOKUP($A16,费用待摊!$A:$H,MATCH('分摊结果-方式1'!F$1,费用待摊!$A$1:$H$1,0),0)</f>
        <v>2118.5866999999998</v>
      </c>
      <c r="G16" s="22">
        <f t="array" ref="G16">INDEX(分摊比例!$C:$C,MATCH('分摊结果-方式1'!$A16&amp;'分摊结果-方式1'!$B16,分摊比例!$A:$A&amp;分摊比例!$B:$B,0))*VLOOKUP($A16,费用待摊!$A:$H,MATCH('分摊结果-方式1'!G$1,费用待摊!$A$1:$H$1,0),0)</f>
        <v>5890.9845999999998</v>
      </c>
      <c r="H16" s="22">
        <f t="array" ref="H16">INDEX(分摊比例!$C:$C,MATCH('分摊结果-方式1'!$A16&amp;'分摊结果-方式1'!$B16,分摊比例!$A:$A&amp;分摊比例!$B:$B,0))*VLOOKUP($A16,费用待摊!$A:$H,MATCH('分摊结果-方式1'!H$1,费用待摊!$A$1:$H$1,0),0)</f>
        <v>10668.661399999999</v>
      </c>
      <c r="I16" s="22">
        <f t="array" ref="I16">INDEX(分摊比例!$C:$C,MATCH('分摊结果-方式1'!$A16&amp;'分摊结果-方式1'!$B16,分摊比例!$A:$A&amp;分摊比例!$B:$B,0))*VLOOKUP($A16,费用待摊!$A:$H,MATCH('分摊结果-方式1'!I$1,费用待摊!$A$1:$H$1,0),0)</f>
        <v>-12024.9445</v>
      </c>
    </row>
    <row r="17" spans="1:9">
      <c r="A17" s="3" t="s">
        <v>20</v>
      </c>
      <c r="B17" s="4" t="s">
        <v>27</v>
      </c>
      <c r="C17" s="22">
        <f t="array" ref="C17">INDEX(分摊比例!$C:$C,MATCH('分摊结果-方式1'!$A17&amp;'分摊结果-方式1'!$B17,分摊比例!$A:$A&amp;分摊比例!$B:$B,0))*VLOOKUP($A17,费用待摊!$A:$H,MATCH('分摊结果-方式1'!C$1,费用待摊!$A$1:$H$1,0),0)</f>
        <v>-8696.7389999999996</v>
      </c>
      <c r="D17" s="22">
        <f t="array" ref="D17">INDEX(分摊比例!$C:$C,MATCH('分摊结果-方式1'!$A17&amp;'分摊结果-方式1'!$B17,分摊比例!$A:$A&amp;分摊比例!$B:$B,0))*VLOOKUP($A17,费用待摊!$A:$H,MATCH('分摊结果-方式1'!D$1,费用待摊!$A$1:$H$1,0),0)</f>
        <v>2971.9276</v>
      </c>
      <c r="E17" s="22">
        <f t="array" ref="E17">INDEX(分摊比例!$C:$C,MATCH('分摊结果-方式1'!$A17&amp;'分摊结果-方式1'!$B17,分摊比例!$A:$A&amp;分摊比例!$B:$B,0))*VLOOKUP($A17,费用待摊!$A:$H,MATCH('分摊结果-方式1'!E$1,费用待摊!$A$1:$H$1,0),0)</f>
        <v>-11891.044399999999</v>
      </c>
      <c r="F17" s="22">
        <f t="array" ref="F17">INDEX(分摊比例!$C:$C,MATCH('分摊结果-方式1'!$A17&amp;'分摊结果-方式1'!$B17,分摊比例!$A:$A&amp;分摊比例!$B:$B,0))*VLOOKUP($A17,费用待摊!$A:$H,MATCH('分摊结果-方式1'!F$1,费用待摊!$A$1:$H$1,0),0)</f>
        <v>1968.0601999999999</v>
      </c>
      <c r="G17" s="22">
        <f t="array" ref="G17">INDEX(分摊比例!$C:$C,MATCH('分摊结果-方式1'!$A17&amp;'分摊结果-方式1'!$B17,分摊比例!$A:$A&amp;分摊比例!$B:$B,0))*VLOOKUP($A17,费用待摊!$A:$H,MATCH('分摊结果-方式1'!G$1,费用待摊!$A$1:$H$1,0),0)</f>
        <v>5472.4276</v>
      </c>
      <c r="H17" s="22">
        <f t="array" ref="H17">INDEX(分摊比例!$C:$C,MATCH('分摊结果-方式1'!$A17&amp;'分摊结果-方式1'!$B17,分摊比例!$A:$A&amp;分摊比例!$B:$B,0))*VLOOKUP($A17,费用待摊!$A:$H,MATCH('分摊结果-方式1'!H$1,费用待摊!$A$1:$H$1,0),0)</f>
        <v>9910.6484</v>
      </c>
      <c r="I17" s="22">
        <f t="array" ref="I17">INDEX(分摊比例!$C:$C,MATCH('分摊结果-方式1'!$A17&amp;'分摊结果-方式1'!$B17,分摊比例!$A:$A&amp;分摊比例!$B:$B,0))*VLOOKUP($A17,费用待摊!$A:$H,MATCH('分摊结果-方式1'!I$1,费用待摊!$A$1:$H$1,0),0)</f>
        <v>-11170.566999999999</v>
      </c>
    </row>
    <row r="18" spans="1:9">
      <c r="A18" s="3" t="s">
        <v>21</v>
      </c>
      <c r="B18" s="4" t="s">
        <v>28</v>
      </c>
      <c r="C18" s="22">
        <f t="array" ref="C18">INDEX(分摊比例!$C:$C,MATCH('分摊结果-方式1'!$A18&amp;'分摊结果-方式1'!$B18,分摊比例!$A:$A&amp;分摊比例!$B:$B,0))*VLOOKUP($A18,费用待摊!$A:$H,MATCH('分摊结果-方式1'!C$1,费用待摊!$A$1:$H$1,0),0)</f>
        <v>902.48880000000008</v>
      </c>
      <c r="D18" s="22">
        <f t="array" ref="D18">INDEX(分摊比例!$C:$C,MATCH('分摊结果-方式1'!$A18&amp;'分摊结果-方式1'!$B18,分摊比例!$A:$A&amp;分摊比例!$B:$B,0))*VLOOKUP($A18,费用待摊!$A:$H,MATCH('分摊结果-方式1'!D$1,费用待摊!$A$1:$H$1,0),0)</f>
        <v>12927.332400000001</v>
      </c>
      <c r="E18" s="22">
        <f t="array" ref="E18">INDEX(分摊比例!$C:$C,MATCH('分摊结果-方式1'!$A18&amp;'分摊结果-方式1'!$B18,分摊比例!$A:$A&amp;分摊比例!$B:$B,0))*VLOOKUP($A18,费用待摊!$A:$H,MATCH('分摊结果-方式1'!E$1,费用待摊!$A$1:$H$1,0),0)</f>
        <v>5205.2724000000007</v>
      </c>
      <c r="F18" s="22">
        <f t="array" ref="F18">INDEX(分摊比例!$C:$C,MATCH('分摊结果-方式1'!$A18&amp;'分摊结果-方式1'!$B18,分摊比例!$A:$A&amp;分摊比例!$B:$B,0))*VLOOKUP($A18,费用待摊!$A:$H,MATCH('分摊结果-方式1'!F$1,费用待摊!$A$1:$H$1,0),0)</f>
        <v>-12288.572800000002</v>
      </c>
      <c r="G18" s="22">
        <f t="array" ref="G18">INDEX(分摊比例!$C:$C,MATCH('分摊结果-方式1'!$A18&amp;'分摊结果-方式1'!$B18,分摊比例!$A:$A&amp;分摊比例!$B:$B,0))*VLOOKUP($A18,费用待摊!$A:$H,MATCH('分摊结果-方式1'!G$1,费用待摊!$A$1:$H$1,0),0)</f>
        <v>12897.134400000001</v>
      </c>
      <c r="H18" s="22">
        <f t="array" ref="H18">INDEX(分摊比例!$C:$C,MATCH('分摊结果-方式1'!$A18&amp;'分摊结果-方式1'!$B18,分摊比例!$A:$A&amp;分摊比例!$B:$B,0))*VLOOKUP($A18,费用待摊!$A:$H,MATCH('分摊结果-方式1'!H$1,费用待摊!$A$1:$H$1,0),0)</f>
        <v>-256.53919999999999</v>
      </c>
      <c r="I18" s="22">
        <f t="array" ref="I18">INDEX(分摊比例!$C:$C,MATCH('分摊结果-方式1'!$A18&amp;'分摊结果-方式1'!$B18,分摊比例!$A:$A&amp;分摊比例!$B:$B,0))*VLOOKUP($A18,费用待摊!$A:$H,MATCH('分摊结果-方式1'!I$1,费用待摊!$A$1:$H$1,0),0)</f>
        <v>4640.7136</v>
      </c>
    </row>
    <row r="19" spans="1:9">
      <c r="A19" s="3" t="s">
        <v>21</v>
      </c>
      <c r="B19" s="4" t="s">
        <v>29</v>
      </c>
      <c r="C19" s="22">
        <f t="array" ref="C19">INDEX(分摊比例!$C:$C,MATCH('分摊结果-方式1'!$A19&amp;'分摊结果-方式1'!$B19,分摊比例!$A:$A&amp;分摊比例!$B:$B,0))*VLOOKUP($A19,费用待摊!$A:$H,MATCH('分摊结果-方式1'!C$1,费用待摊!$A$1:$H$1,0),0)</f>
        <v>654.58680000000004</v>
      </c>
      <c r="D19" s="22">
        <f t="array" ref="D19">INDEX(分摊比例!$C:$C,MATCH('分摊结果-方式1'!$A19&amp;'分摊结果-方式1'!$B19,分摊比例!$A:$A&amp;分摊比例!$B:$B,0))*VLOOKUP($A19,费用待摊!$A:$H,MATCH('分摊结果-方式1'!D$1,费用待摊!$A$1:$H$1,0),0)</f>
        <v>9376.3613999999998</v>
      </c>
      <c r="E19" s="22">
        <f t="array" ref="E19">INDEX(分摊比例!$C:$C,MATCH('分摊结果-方式1'!$A19&amp;'分摊结果-方式1'!$B19,分摊比例!$A:$A&amp;分摊比例!$B:$B,0))*VLOOKUP($A19,费用待摊!$A:$H,MATCH('分摊结果-方式1'!E$1,费用待摊!$A$1:$H$1,0),0)</f>
        <v>3775.4513999999999</v>
      </c>
      <c r="F19" s="22">
        <f t="array" ref="F19">INDEX(分摊比例!$C:$C,MATCH('分摊结果-方式1'!$A19&amp;'分摊结果-方式1'!$B19,分摊比例!$A:$A&amp;分摊比例!$B:$B,0))*VLOOKUP($A19,费用待摊!$A:$H,MATCH('分摊结果-方式1'!F$1,费用待摊!$A$1:$H$1,0),0)</f>
        <v>-8913.0608000000011</v>
      </c>
      <c r="G19" s="22">
        <f t="array" ref="G19">INDEX(分摊比例!$C:$C,MATCH('分摊结果-方式1'!$A19&amp;'分摊结果-方式1'!$B19,分摊比例!$A:$A&amp;分摊比例!$B:$B,0))*VLOOKUP($A19,费用待摊!$A:$H,MATCH('分摊结果-方式1'!G$1,费用待摊!$A$1:$H$1,0),0)</f>
        <v>9354.4583999999995</v>
      </c>
      <c r="H19" s="22">
        <f t="array" ref="H19">INDEX(分摊比例!$C:$C,MATCH('分摊结果-方式1'!$A19&amp;'分摊结果-方式1'!$B19,分摊比例!$A:$A&amp;分摊比例!$B:$B,0))*VLOOKUP($A19,费用待摊!$A:$H,MATCH('分摊结果-方式1'!H$1,费用待摊!$A$1:$H$1,0),0)</f>
        <v>-186.0712</v>
      </c>
      <c r="I19" s="22">
        <f t="array" ref="I19">INDEX(分摊比例!$C:$C,MATCH('分摊结果-方式1'!$A19&amp;'分摊结果-方式1'!$B19,分摊比例!$A:$A&amp;分摊比例!$B:$B,0))*VLOOKUP($A19,费用待摊!$A:$H,MATCH('分摊结果-方式1'!I$1,费用待摊!$A$1:$H$1,0),0)</f>
        <v>3365.9695999999999</v>
      </c>
    </row>
    <row r="20" spans="1:9">
      <c r="A20" s="3" t="s">
        <v>21</v>
      </c>
      <c r="B20" s="4" t="s">
        <v>25</v>
      </c>
      <c r="C20" s="22">
        <f t="array" ref="C20">INDEX(分摊比例!$C:$C,MATCH('分摊结果-方式1'!$A20&amp;'分摊结果-方式1'!$B20,分摊比例!$A:$A&amp;分摊比例!$B:$B,0))*VLOOKUP($A20,费用待摊!$A:$H,MATCH('分摊结果-方式1'!C$1,费用待摊!$A$1:$H$1,0),0)</f>
        <v>790.14840000000004</v>
      </c>
      <c r="D20" s="22">
        <f t="array" ref="D20">INDEX(分摊比例!$C:$C,MATCH('分摊结果-方式1'!$A20&amp;'分摊结果-方式1'!$B20,分摊比例!$A:$A&amp;分摊比例!$B:$B,0))*VLOOKUP($A20,费用待摊!$A:$H,MATCH('分摊结果-方式1'!D$1,费用待摊!$A$1:$H$1,0),0)</f>
        <v>11318.158200000002</v>
      </c>
      <c r="E20" s="22">
        <f t="array" ref="E20">INDEX(分摊比例!$C:$C,MATCH('分摊结果-方式1'!$A20&amp;'分摊结果-方式1'!$B20,分摊比例!$A:$A&amp;分摊比例!$B:$B,0))*VLOOKUP($A20,费用待摊!$A:$H,MATCH('分摊结果-方式1'!E$1,费用待摊!$A$1:$H$1,0),0)</f>
        <v>4557.3282000000008</v>
      </c>
      <c r="F20" s="22">
        <f t="array" ref="F20">INDEX(分摊比例!$C:$C,MATCH('分摊结果-方式1'!$A20&amp;'分摊结果-方式1'!$B20,分摊比例!$A:$A&amp;分摊比例!$B:$B,0))*VLOOKUP($A20,费用待摊!$A:$H,MATCH('分摊结果-方式1'!F$1,费用待摊!$A$1:$H$1,0),0)</f>
        <v>-10758.910400000001</v>
      </c>
      <c r="G20" s="22">
        <f t="array" ref="G20">INDEX(分摊比例!$C:$C,MATCH('分摊结果-方式1'!$A20&amp;'分摊结果-方式1'!$B20,分摊比例!$A:$A&amp;分摊比例!$B:$B,0))*VLOOKUP($A20,费用待摊!$A:$H,MATCH('分摊结果-方式1'!G$1,费用待摊!$A$1:$H$1,0),0)</f>
        <v>11291.719200000001</v>
      </c>
      <c r="H20" s="22">
        <f t="array" ref="H20">INDEX(分摊比例!$C:$C,MATCH('分摊结果-方式1'!$A20&amp;'分摊结果-方式1'!$B20,分摊比例!$A:$A&amp;分摊比例!$B:$B,0))*VLOOKUP($A20,费用待摊!$A:$H,MATCH('分摊结果-方式1'!H$1,费用待摊!$A$1:$H$1,0),0)</f>
        <v>-224.60560000000001</v>
      </c>
      <c r="I20" s="22">
        <f t="array" ref="I20">INDEX(分摊比例!$C:$C,MATCH('分摊结果-方式1'!$A20&amp;'分摊结果-方式1'!$B20,分摊比例!$A:$A&amp;分摊比例!$B:$B,0))*VLOOKUP($A20,费用待摊!$A:$H,MATCH('分摊结果-方式1'!I$1,费用待摊!$A$1:$H$1,0),0)</f>
        <v>4063.0448000000006</v>
      </c>
    </row>
    <row r="21" spans="1:9">
      <c r="A21" s="3" t="s">
        <v>21</v>
      </c>
      <c r="B21" s="4" t="s">
        <v>30</v>
      </c>
      <c r="C21" s="22">
        <f t="array" ref="C21">INDEX(分摊比例!$C:$C,MATCH('分摊结果-方式1'!$A21&amp;'分摊结果-方式1'!$B21,分摊比例!$A:$A&amp;分摊比例!$B:$B,0))*VLOOKUP($A21,费用待摊!$A:$H,MATCH('分摊结果-方式1'!C$1,费用待摊!$A$1:$H$1,0),0)</f>
        <v>790.77599999999995</v>
      </c>
      <c r="D21" s="22">
        <f t="array" ref="D21">INDEX(分摊比例!$C:$C,MATCH('分摊结果-方式1'!$A21&amp;'分摊结果-方式1'!$B21,分摊比例!$A:$A&amp;分摊比例!$B:$B,0))*VLOOKUP($A21,费用待摊!$A:$H,MATCH('分摊结果-方式1'!D$1,费用待摊!$A$1:$H$1,0),0)</f>
        <v>11327.147999999999</v>
      </c>
      <c r="E21" s="22">
        <f t="array" ref="E21">INDEX(分摊比例!$C:$C,MATCH('分摊结果-方式1'!$A21&amp;'分摊结果-方式1'!$B21,分摊比例!$A:$A&amp;分摊比例!$B:$B,0))*VLOOKUP($A21,费用待摊!$A:$H,MATCH('分摊结果-方式1'!E$1,费用待摊!$A$1:$H$1,0),0)</f>
        <v>4560.9480000000003</v>
      </c>
      <c r="F21" s="22">
        <f t="array" ref="F21">INDEX(分摊比例!$C:$C,MATCH('分摊结果-方式1'!$A21&amp;'分摊结果-方式1'!$B21,分摊比例!$A:$A&amp;分摊比例!$B:$B,0))*VLOOKUP($A21,费用待摊!$A:$H,MATCH('分摊结果-方式1'!F$1,费用待摊!$A$1:$H$1,0),0)</f>
        <v>-10767.456</v>
      </c>
      <c r="G21" s="22">
        <f t="array" ref="G21">INDEX(分摊比例!$C:$C,MATCH('分摊结果-方式1'!$A21&amp;'分摊结果-方式1'!$B21,分摊比例!$A:$A&amp;分摊比例!$B:$B,0))*VLOOKUP($A21,费用待摊!$A:$H,MATCH('分摊结果-方式1'!G$1,费用待摊!$A$1:$H$1,0),0)</f>
        <v>11300.688</v>
      </c>
      <c r="H21" s="22">
        <f t="array" ref="H21">INDEX(分摊比例!$C:$C,MATCH('分摊结果-方式1'!$A21&amp;'分摊结果-方式1'!$B21,分摊比例!$A:$A&amp;分摊比例!$B:$B,0))*VLOOKUP($A21,费用待摊!$A:$H,MATCH('分摊结果-方式1'!H$1,费用待摊!$A$1:$H$1,0),0)</f>
        <v>-224.78399999999999</v>
      </c>
      <c r="I21" s="22">
        <f t="array" ref="I21">INDEX(分摊比例!$C:$C,MATCH('分摊结果-方式1'!$A21&amp;'分摊结果-方式1'!$B21,分摊比例!$A:$A&amp;分摊比例!$B:$B,0))*VLOOKUP($A21,费用待摊!$A:$H,MATCH('分摊结果-方式1'!I$1,费用待摊!$A$1:$H$1,0),0)</f>
        <v>4066.2719999999999</v>
      </c>
    </row>
    <row r="22" spans="1:9">
      <c r="A22" s="3" t="s">
        <v>22</v>
      </c>
      <c r="B22" s="4" t="s">
        <v>29</v>
      </c>
      <c r="C22" s="22">
        <f t="array" ref="C22">INDEX(分摊比例!$C:$C,MATCH('分摊结果-方式1'!$A22&amp;'分摊结果-方式1'!$B22,分摊比例!$A:$A&amp;分摊比例!$B:$B,0))*VLOOKUP($A22,费用待摊!$A:$H,MATCH('分摊结果-方式1'!C$1,费用待摊!$A$1:$H$1,0),0)</f>
        <v>-31102</v>
      </c>
      <c r="D22" s="22">
        <f t="array" ref="D22">INDEX(分摊比例!$C:$C,MATCH('分摊结果-方式1'!$A22&amp;'分摊结果-方式1'!$B22,分摊比例!$A:$A&amp;分摊比例!$B:$B,0))*VLOOKUP($A22,费用待摊!$A:$H,MATCH('分摊结果-方式1'!D$1,费用待摊!$A$1:$H$1,0),0)</f>
        <v>-28929</v>
      </c>
      <c r="E22" s="22">
        <f t="array" ref="E22">INDEX(分摊比例!$C:$C,MATCH('分摊结果-方式1'!$A22&amp;'分摊结果-方式1'!$B22,分摊比例!$A:$A&amp;分摊比例!$B:$B,0))*VLOOKUP($A22,费用待摊!$A:$H,MATCH('分摊结果-方式1'!E$1,费用待摊!$A$1:$H$1,0),0)</f>
        <v>-46471</v>
      </c>
      <c r="F22" s="22">
        <f t="array" ref="F22">INDEX(分摊比例!$C:$C,MATCH('分摊结果-方式1'!$A22&amp;'分摊结果-方式1'!$B22,分摊比例!$A:$A&amp;分摊比例!$B:$B,0))*VLOOKUP($A22,费用待摊!$A:$H,MATCH('分摊结果-方式1'!F$1,费用待摊!$A$1:$H$1,0),0)</f>
        <v>-15450</v>
      </c>
      <c r="G22" s="22">
        <f t="array" ref="G22">INDEX(分摊比例!$C:$C,MATCH('分摊结果-方式1'!$A22&amp;'分摊结果-方式1'!$B22,分摊比例!$A:$A&amp;分摊比例!$B:$B,0))*VLOOKUP($A22,费用待摊!$A:$H,MATCH('分摊结果-方式1'!G$1,费用待摊!$A$1:$H$1,0),0)</f>
        <v>-21966</v>
      </c>
      <c r="H22" s="22">
        <f t="array" ref="H22">INDEX(分摊比例!$C:$C,MATCH('分摊结果-方式1'!$A22&amp;'分摊结果-方式1'!$B22,分摊比例!$A:$A&amp;分摊比例!$B:$B,0))*VLOOKUP($A22,费用待摊!$A:$H,MATCH('分摊结果-方式1'!H$1,费用待摊!$A$1:$H$1,0),0)</f>
        <v>31895</v>
      </c>
      <c r="I22" s="22">
        <f t="array" ref="I22">INDEX(分摊比例!$C:$C,MATCH('分摊结果-方式1'!$A22&amp;'分摊结果-方式1'!$B22,分摊比例!$A:$A&amp;分摊比例!$B:$B,0))*VLOOKUP($A22,费用待摊!$A:$H,MATCH('分摊结果-方式1'!I$1,费用待摊!$A$1:$H$1,0),0)</f>
        <v>2055</v>
      </c>
    </row>
    <row r="23" spans="1:9">
      <c r="A23" s="3" t="s">
        <v>23</v>
      </c>
      <c r="B23" s="4" t="s">
        <v>28</v>
      </c>
      <c r="C23" s="22">
        <f t="array" ref="C23">INDEX(分摊比例!$C:$C,MATCH('分摊结果-方式1'!$A23&amp;'分摊结果-方式1'!$B23,分摊比例!$A:$A&amp;分摊比例!$B:$B,0))*VLOOKUP($A23,费用待摊!$A:$H,MATCH('分摊结果-方式1'!C$1,费用待摊!$A$1:$H$1,0),0)</f>
        <v>7929.1505999999999</v>
      </c>
      <c r="D23" s="22">
        <f t="array" ref="D23">INDEX(分摊比例!$C:$C,MATCH('分摊结果-方式1'!$A23&amp;'分摊结果-方式1'!$B23,分摊比例!$A:$A&amp;分摊比例!$B:$B,0))*VLOOKUP($A23,费用待摊!$A:$H,MATCH('分摊结果-方式1'!D$1,费用待摊!$A$1:$H$1,0),0)</f>
        <v>-1504.3714</v>
      </c>
      <c r="E23" s="22">
        <f t="array" ref="E23">INDEX(分摊比例!$C:$C,MATCH('分摊结果-方式1'!$A23&amp;'分摊结果-方式1'!$B23,分摊比例!$A:$A&amp;分摊比例!$B:$B,0))*VLOOKUP($A23,费用待摊!$A:$H,MATCH('分摊结果-方式1'!E$1,费用待摊!$A$1:$H$1,0),0)</f>
        <v>-3068.7671</v>
      </c>
      <c r="F23" s="22">
        <f t="array" ref="F23">INDEX(分摊比例!$C:$C,MATCH('分摊结果-方式1'!$A23&amp;'分摊结果-方式1'!$B23,分摊比例!$A:$A&amp;分摊比例!$B:$B,0))*VLOOKUP($A23,费用待摊!$A:$H,MATCH('分摊结果-方式1'!F$1,费用待摊!$A$1:$H$1,0),0)</f>
        <v>3408.1124</v>
      </c>
      <c r="G23" s="22">
        <f t="array" ref="G23">INDEX(分摊比例!$C:$C,MATCH('分摊结果-方式1'!$A23&amp;'分摊结果-方式1'!$B23,分摊比例!$A:$A&amp;分摊比例!$B:$B,0))*VLOOKUP($A23,费用待摊!$A:$H,MATCH('分摊结果-方式1'!G$1,费用待摊!$A$1:$H$1,0),0)</f>
        <v>9647.4699999999993</v>
      </c>
      <c r="H23" s="22">
        <f t="array" ref="H23">INDEX(分摊比例!$C:$C,MATCH('分摊结果-方式1'!$A23&amp;'分摊结果-方式1'!$B23,分摊比例!$A:$A&amp;分摊比例!$B:$B,0))*VLOOKUP($A23,费用待摊!$A:$H,MATCH('分摊结果-方式1'!H$1,费用待摊!$A$1:$H$1,0),0)</f>
        <v>-245.84209999999999</v>
      </c>
      <c r="I23" s="22">
        <f t="array" ref="I23">INDEX(分摊比例!$C:$C,MATCH('分摊结果-方式1'!$A23&amp;'分摊结果-方式1'!$B23,分摊比例!$A:$A&amp;分摊比例!$B:$B,0))*VLOOKUP($A23,费用待摊!$A:$H,MATCH('分摊结果-方式1'!I$1,费用待摊!$A$1:$H$1,0),0)</f>
        <v>7223.9146000000001</v>
      </c>
    </row>
    <row r="24" spans="1:9">
      <c r="A24" s="3" t="s">
        <v>23</v>
      </c>
      <c r="B24" s="4" t="s">
        <v>29</v>
      </c>
      <c r="C24" s="22">
        <f t="array" ref="C24">INDEX(分摊比例!$C:$C,MATCH('分摊结果-方式1'!$A24&amp;'分摊结果-方式1'!$B24,分摊比例!$A:$A&amp;分摊比例!$B:$B,0))*VLOOKUP($A24,费用待摊!$A:$H,MATCH('分摊结果-方式1'!C$1,费用待摊!$A$1:$H$1,0),0)</f>
        <v>3714.4127999999996</v>
      </c>
      <c r="D24" s="22">
        <f t="array" ref="D24">INDEX(分摊比例!$C:$C,MATCH('分摊结果-方式1'!$A24&amp;'分摊结果-方式1'!$B24,分摊比例!$A:$A&amp;分摊比例!$B:$B,0))*VLOOKUP($A24,费用待摊!$A:$H,MATCH('分摊结果-方式1'!D$1,费用待摊!$A$1:$H$1,0),0)</f>
        <v>-704.72319999999991</v>
      </c>
      <c r="E24" s="22">
        <f t="array" ref="E24">INDEX(分摊比例!$C:$C,MATCH('分摊结果-方式1'!$A24&amp;'分摊结果-方式1'!$B24,分摊比例!$A:$A&amp;分摊比例!$B:$B,0))*VLOOKUP($A24,费用待摊!$A:$H,MATCH('分摊结果-方式1'!E$1,费用待摊!$A$1:$H$1,0),0)</f>
        <v>-1437.5647999999999</v>
      </c>
      <c r="F24" s="22">
        <f t="array" ref="F24">INDEX(分摊比例!$C:$C,MATCH('分摊结果-方式1'!$A24&amp;'分摊结果-方式1'!$B24,分摊比例!$A:$A&amp;分摊比例!$B:$B,0))*VLOOKUP($A24,费用待摊!$A:$H,MATCH('分摊结果-方式1'!F$1,费用待摊!$A$1:$H$1,0),0)</f>
        <v>1596.5311999999999</v>
      </c>
      <c r="G24" s="22">
        <f t="array" ref="G24">INDEX(分摊比例!$C:$C,MATCH('分摊结果-方式1'!$A24&amp;'分摊结果-方式1'!$B24,分摊比例!$A:$A&amp;分摊比例!$B:$B,0))*VLOOKUP($A24,费用待摊!$A:$H,MATCH('分摊结果-方式1'!G$1,费用待摊!$A$1:$H$1,0),0)</f>
        <v>4519.3599999999997</v>
      </c>
      <c r="H24" s="22">
        <f t="array" ref="H24">INDEX(分摊比例!$C:$C,MATCH('分摊结果-方式1'!$A24&amp;'分摊结果-方式1'!$B24,分摊比例!$A:$A&amp;分摊比例!$B:$B,0))*VLOOKUP($A24,费用待摊!$A:$H,MATCH('分摊结果-方式1'!H$1,费用待摊!$A$1:$H$1,0),0)</f>
        <v>-115.16479999999999</v>
      </c>
      <c r="I24" s="22">
        <f t="array" ref="I24">INDEX(分摊比例!$C:$C,MATCH('分摊结果-方式1'!$A24&amp;'分摊结果-方式1'!$B24,分摊比例!$A:$A&amp;分摊比例!$B:$B,0))*VLOOKUP($A24,费用待摊!$A:$H,MATCH('分摊结果-方式1'!I$1,费用待摊!$A$1:$H$1,0),0)</f>
        <v>3384.0447999999997</v>
      </c>
    </row>
    <row r="25" spans="1:9">
      <c r="A25" s="3" t="s">
        <v>23</v>
      </c>
      <c r="B25" s="4" t="s">
        <v>24</v>
      </c>
      <c r="C25" s="22">
        <f t="array" ref="C25">INDEX(分摊比例!$C:$C,MATCH('分摊结果-方式1'!$A25&amp;'分摊结果-方式1'!$B25,分摊比例!$A:$A&amp;分摊比例!$B:$B,0))*VLOOKUP($A25,费用待摊!$A:$H,MATCH('分摊结果-方式1'!C$1,费用待摊!$A$1:$H$1,0),0)</f>
        <v>3954.5688</v>
      </c>
      <c r="D25" s="22">
        <f t="array" ref="D25">INDEX(分摊比例!$C:$C,MATCH('分摊结果-方式1'!$A25&amp;'分摊结果-方式1'!$B25,分摊比例!$A:$A&amp;分摊比例!$B:$B,0))*VLOOKUP($A25,费用待摊!$A:$H,MATCH('分摊结果-方式1'!D$1,费用待摊!$A$1:$H$1,0),0)</f>
        <v>-750.28719999999998</v>
      </c>
      <c r="E25" s="22">
        <f t="array" ref="E25">INDEX(分摊比例!$C:$C,MATCH('分摊结果-方式1'!$A25&amp;'分摊结果-方式1'!$B25,分摊比例!$A:$A&amp;分摊比例!$B:$B,0))*VLOOKUP($A25,费用待摊!$A:$H,MATCH('分摊结果-方式1'!E$1,费用待摊!$A$1:$H$1,0),0)</f>
        <v>-1530.5108</v>
      </c>
      <c r="F25" s="22">
        <f t="array" ref="F25">INDEX(分摊比例!$C:$C,MATCH('分摊结果-方式1'!$A25&amp;'分摊结果-方式1'!$B25,分摊比例!$A:$A&amp;分摊比例!$B:$B,0))*VLOOKUP($A25,费用待摊!$A:$H,MATCH('分摊结果-方式1'!F$1,费用待摊!$A$1:$H$1,0),0)</f>
        <v>1699.7552000000001</v>
      </c>
      <c r="G25" s="22">
        <f t="array" ref="G25">INDEX(分摊比例!$C:$C,MATCH('分摊结果-方式1'!$A25&amp;'分摊结果-方式1'!$B25,分摊比例!$A:$A&amp;分摊比例!$B:$B,0))*VLOOKUP($A25,费用待摊!$A:$H,MATCH('分摊结果-方式1'!G$1,费用待摊!$A$1:$H$1,0),0)</f>
        <v>4811.5600000000004</v>
      </c>
      <c r="H25" s="22">
        <f t="array" ref="H25">INDEX(分摊比例!$C:$C,MATCH('分摊结果-方式1'!$A25&amp;'分摊结果-方式1'!$B25,分摊比例!$A:$A&amp;分摊比例!$B:$B,0))*VLOOKUP($A25,费用待摊!$A:$H,MATCH('分摊结果-方式1'!H$1,费用待摊!$A$1:$H$1,0),0)</f>
        <v>-122.6108</v>
      </c>
      <c r="I25" s="22">
        <f t="array" ref="I25">INDEX(分摊比例!$C:$C,MATCH('分摊结果-方式1'!$A25&amp;'分摊结果-方式1'!$B25,分摊比例!$A:$A&amp;分摊比例!$B:$B,0))*VLOOKUP($A25,费用待摊!$A:$H,MATCH('分摊结果-方式1'!I$1,费用待摊!$A$1:$H$1,0),0)</f>
        <v>3602.8407999999999</v>
      </c>
    </row>
    <row r="26" spans="1:9">
      <c r="A26" s="3" t="s">
        <v>23</v>
      </c>
      <c r="B26" s="4" t="s">
        <v>25</v>
      </c>
      <c r="C26" s="22">
        <f t="array" ref="C26">INDEX(分摊比例!$C:$C,MATCH('分摊结果-方式1'!$A26&amp;'分摊结果-方式1'!$B26,分摊比例!$A:$A&amp;分摊比例!$B:$B,0))*VLOOKUP($A26,费用待摊!$A:$H,MATCH('分摊结果-方式1'!C$1,费用待摊!$A$1:$H$1,0),0)</f>
        <v>6512.2302000000009</v>
      </c>
      <c r="D26" s="22">
        <f t="array" ref="D26">INDEX(分摊比例!$C:$C,MATCH('分摊结果-方式1'!$A26&amp;'分摊结果-方式1'!$B26,分摊比例!$A:$A&amp;分摊比例!$B:$B,0))*VLOOKUP($A26,费用待摊!$A:$H,MATCH('分摊结果-方式1'!D$1,费用待摊!$A$1:$H$1,0),0)</f>
        <v>-1235.5438000000001</v>
      </c>
      <c r="E26" s="22">
        <f t="array" ref="E26">INDEX(分摊比例!$C:$C,MATCH('分摊结果-方式1'!$A26&amp;'分摊结果-方式1'!$B26,分摊比例!$A:$A&amp;分摊比例!$B:$B,0))*VLOOKUP($A26,费用待摊!$A:$H,MATCH('分摊结果-方式1'!E$1,费用待摊!$A$1:$H$1,0),0)</f>
        <v>-2520.3857000000003</v>
      </c>
      <c r="F26" s="22">
        <f t="array" ref="F26">INDEX(分摊比例!$C:$C,MATCH('分摊结果-方式1'!$A26&amp;'分摊结果-方式1'!$B26,分摊比例!$A:$A&amp;分摊比例!$B:$B,0))*VLOOKUP($A26,费用待摊!$A:$H,MATCH('分摊结果-方式1'!F$1,费用待摊!$A$1:$H$1,0),0)</f>
        <v>2799.0908000000004</v>
      </c>
      <c r="G26" s="22">
        <f t="array" ref="G26">INDEX(分摊比例!$C:$C,MATCH('分摊结果-方式1'!$A26&amp;'分摊结果-方式1'!$B26,分摊比例!$A:$A&amp;分摊比例!$B:$B,0))*VLOOKUP($A26,费用待摊!$A:$H,MATCH('分摊结果-方式1'!G$1,费用待摊!$A$1:$H$1,0),0)</f>
        <v>7923.4900000000007</v>
      </c>
      <c r="H26" s="22">
        <f t="array" ref="H26">INDEX(分摊比例!$C:$C,MATCH('分摊结果-方式1'!$A26&amp;'分摊结果-方式1'!$B26,分摊比例!$A:$A&amp;分摊比例!$B:$B,0))*VLOOKUP($A26,费用待摊!$A:$H,MATCH('分摊结果-方式1'!H$1,费用待摊!$A$1:$H$1,0),0)</f>
        <v>-201.91070000000002</v>
      </c>
      <c r="I26" s="22">
        <f t="array" ref="I26">INDEX(分摊比例!$C:$C,MATCH('分摊结果-方式1'!$A26&amp;'分摊结果-方式1'!$B26,分摊比例!$A:$A&amp;分摊比例!$B:$B,0))*VLOOKUP($A26,费用待摊!$A:$H,MATCH('分摊结果-方式1'!I$1,费用待摊!$A$1:$H$1,0),0)</f>
        <v>5933.0182000000004</v>
      </c>
    </row>
    <row r="27" spans="1:9">
      <c r="A27" s="3" t="s">
        <v>23</v>
      </c>
      <c r="B27" s="4" t="s">
        <v>26</v>
      </c>
      <c r="C27" s="22">
        <f t="array" ref="C27">INDEX(分摊比例!$C:$C,MATCH('分摊结果-方式1'!$A27&amp;'分摊结果-方式1'!$B27,分摊比例!$A:$A&amp;分摊比例!$B:$B,0))*VLOOKUP($A27,费用待摊!$A:$H,MATCH('分摊结果-方式1'!C$1,费用待摊!$A$1:$H$1,0),0)</f>
        <v>6524.2380000000003</v>
      </c>
      <c r="D27" s="22">
        <f t="array" ref="D27">INDEX(分摊比例!$C:$C,MATCH('分摊结果-方式1'!$A27&amp;'分摊结果-方式1'!$B27,分摊比例!$A:$A&amp;分摊比例!$B:$B,0))*VLOOKUP($A27,费用待摊!$A:$H,MATCH('分摊结果-方式1'!D$1,费用待摊!$A$1:$H$1,0),0)</f>
        <v>-1237.8220000000001</v>
      </c>
      <c r="E27" s="22">
        <f t="array" ref="E27">INDEX(分摊比例!$C:$C,MATCH('分摊结果-方式1'!$A27&amp;'分摊结果-方式1'!$B27,分摊比例!$A:$A&amp;分摊比例!$B:$B,0))*VLOOKUP($A27,费用待摊!$A:$H,MATCH('分摊结果-方式1'!E$1,费用待摊!$A$1:$H$1,0),0)</f>
        <v>-2525.0329999999999</v>
      </c>
      <c r="F27" s="22">
        <f t="array" ref="F27">INDEX(分摊比例!$C:$C,MATCH('分摊结果-方式1'!$A27&amp;'分摊结果-方式1'!$B27,分摊比例!$A:$A&amp;分摊比例!$B:$B,0))*VLOOKUP($A27,费用待摊!$A:$H,MATCH('分摊结果-方式1'!F$1,费用待摊!$A$1:$H$1,0),0)</f>
        <v>2804.252</v>
      </c>
      <c r="G27" s="22">
        <f t="array" ref="G27">INDEX(分摊比例!$C:$C,MATCH('分摊结果-方式1'!$A27&amp;'分摊结果-方式1'!$B27,分摊比例!$A:$A&amp;分摊比例!$B:$B,0))*VLOOKUP($A27,费用待摊!$A:$H,MATCH('分摊结果-方式1'!G$1,费用待摊!$A$1:$H$1,0),0)</f>
        <v>7938.1</v>
      </c>
      <c r="H27" s="22">
        <f t="array" ref="H27">INDEX(分摊比例!$C:$C,MATCH('分摊结果-方式1'!$A27&amp;'分摊结果-方式1'!$B27,分摊比例!$A:$A&amp;分摊比例!$B:$B,0))*VLOOKUP($A27,费用待摊!$A:$H,MATCH('分摊结果-方式1'!H$1,费用待摊!$A$1:$H$1,0),0)</f>
        <v>-202.28300000000002</v>
      </c>
      <c r="I27" s="22">
        <f t="array" ref="I27">INDEX(分摊比例!$C:$C,MATCH('分摊结果-方式1'!$A27&amp;'分摊结果-方式1'!$B27,分摊比例!$A:$A&amp;分摊比例!$B:$B,0))*VLOOKUP($A27,费用待摊!$A:$H,MATCH('分摊结果-方式1'!I$1,费用待摊!$A$1:$H$1,0),0)</f>
        <v>5943.9580000000005</v>
      </c>
    </row>
    <row r="28" spans="1:9">
      <c r="A28" s="3" t="s">
        <v>23</v>
      </c>
      <c r="B28" s="4" t="s">
        <v>30</v>
      </c>
      <c r="C28" s="22">
        <f t="array" ref="C28">INDEX(分摊比例!$C:$C,MATCH('分摊结果-方式1'!$A28&amp;'分摊结果-方式1'!$B28,分摊比例!$A:$A&amp;分摊比例!$B:$B,0))*VLOOKUP($A28,费用待摊!$A:$H,MATCH('分摊结果-方式1'!C$1,费用待摊!$A$1:$H$1,0),0)</f>
        <v>7753.0362000000005</v>
      </c>
      <c r="D28" s="22">
        <f t="array" ref="D28">INDEX(分摊比例!$C:$C,MATCH('分摊结果-方式1'!$A28&amp;'分摊结果-方式1'!$B28,分摊比例!$A:$A&amp;分摊比例!$B:$B,0))*VLOOKUP($A28,费用待摊!$A:$H,MATCH('分摊结果-方式1'!D$1,费用待摊!$A$1:$H$1,0),0)</f>
        <v>-1470.9578000000001</v>
      </c>
      <c r="E28" s="22">
        <f t="array" ref="E28">INDEX(分摊比例!$C:$C,MATCH('分摊结果-方式1'!$A28&amp;'分摊结果-方式1'!$B28,分摊比例!$A:$A&amp;分摊比例!$B:$B,0))*VLOOKUP($A28,费用待摊!$A:$H,MATCH('分摊结果-方式1'!E$1,费用待摊!$A$1:$H$1,0),0)</f>
        <v>-3000.6067000000003</v>
      </c>
      <c r="F28" s="22">
        <f t="array" ref="F28">INDEX(分摊比例!$C:$C,MATCH('分摊结果-方式1'!$A28&amp;'分摊结果-方式1'!$B28,分摊比例!$A:$A&amp;分摊比例!$B:$B,0))*VLOOKUP($A28,费用待摊!$A:$H,MATCH('分摊结果-方式1'!F$1,费用待摊!$A$1:$H$1,0),0)</f>
        <v>3332.4148</v>
      </c>
      <c r="G28" s="22">
        <f t="array" ref="G28">INDEX(分摊比例!$C:$C,MATCH('分摊结果-方式1'!$A28&amp;'分摊结果-方式1'!$B28,分摊比例!$A:$A&amp;分摊比例!$B:$B,0))*VLOOKUP($A28,费用待摊!$A:$H,MATCH('分摊结果-方式1'!G$1,费用待摊!$A$1:$H$1,0),0)</f>
        <v>9433.19</v>
      </c>
      <c r="H28" s="22">
        <f t="array" ref="H28">INDEX(分摊比例!$C:$C,MATCH('分摊结果-方式1'!$A28&amp;'分摊结果-方式1'!$B28,分摊比例!$A:$A&amp;分摊比例!$B:$B,0))*VLOOKUP($A28,费用待摊!$A:$H,MATCH('分摊结果-方式1'!H$1,费用待摊!$A$1:$H$1,0),0)</f>
        <v>-240.38170000000002</v>
      </c>
      <c r="I28" s="22">
        <f t="array" ref="I28">INDEX(分摊比例!$C:$C,MATCH('分摊结果-方式1'!$A28&amp;'分摊结果-方式1'!$B28,分摊比例!$A:$A&amp;分摊比例!$B:$B,0))*VLOOKUP($A28,费用待摊!$A:$H,MATCH('分摊结果-方式1'!I$1,费用待摊!$A$1:$H$1,0),0)</f>
        <v>7063.4642000000003</v>
      </c>
    </row>
    <row r="29" spans="1:9">
      <c r="A29" s="3" t="s">
        <v>23</v>
      </c>
      <c r="B29" s="4" t="s">
        <v>27</v>
      </c>
      <c r="C29" s="22">
        <f t="array" ref="C29">INDEX(分摊比例!$C:$C,MATCH('分摊结果-方式1'!$A29&amp;'分摊结果-方式1'!$B29,分摊比例!$A:$A&amp;分摊比例!$B:$B,0))*VLOOKUP($A29,费用待摊!$A:$H,MATCH('分摊结果-方式1'!C$1,费用待摊!$A$1:$H$1,0),0)</f>
        <v>3638.3633999999997</v>
      </c>
      <c r="D29" s="22">
        <f t="array" ref="D29">INDEX(分摊比例!$C:$C,MATCH('分摊结果-方式1'!$A29&amp;'分摊结果-方式1'!$B29,分摊比例!$A:$A&amp;分摊比例!$B:$B,0))*VLOOKUP($A29,费用待摊!$A:$H,MATCH('分摊结果-方式1'!D$1,费用待摊!$A$1:$H$1,0),0)</f>
        <v>-690.29459999999995</v>
      </c>
      <c r="E29" s="22">
        <f t="array" ref="E29">INDEX(分摊比例!$C:$C,MATCH('分摊结果-方式1'!$A29&amp;'分摊结果-方式1'!$B29,分摊比例!$A:$A&amp;分摊比例!$B:$B,0))*VLOOKUP($A29,费用待摊!$A:$H,MATCH('分摊结果-方式1'!E$1,费用待摊!$A$1:$H$1,0),0)</f>
        <v>-1408.1318999999999</v>
      </c>
      <c r="F29" s="22">
        <f t="array" ref="F29">INDEX(分摊比例!$C:$C,MATCH('分摊结果-方式1'!$A29&amp;'分摊结果-方式1'!$B29,分摊比例!$A:$A&amp;分摊比例!$B:$B,0))*VLOOKUP($A29,费用待摊!$A:$H,MATCH('分摊结果-方式1'!F$1,费用待摊!$A$1:$H$1,0),0)</f>
        <v>1563.8435999999999</v>
      </c>
      <c r="G29" s="22">
        <f t="array" ref="G29">INDEX(分摊比例!$C:$C,MATCH('分摊结果-方式1'!$A29&amp;'分摊结果-方式1'!$B29,分摊比例!$A:$A&amp;分摊比例!$B:$B,0))*VLOOKUP($A29,费用待摊!$A:$H,MATCH('分摊结果-方式1'!G$1,费用待摊!$A$1:$H$1,0),0)</f>
        <v>4426.83</v>
      </c>
      <c r="H29" s="22">
        <f t="array" ref="H29">INDEX(分摊比例!$C:$C,MATCH('分摊结果-方式1'!$A29&amp;'分摊结果-方式1'!$B29,分摊比例!$A:$A&amp;分摊比例!$B:$B,0))*VLOOKUP($A29,费用待摊!$A:$H,MATCH('分摊结果-方式1'!H$1,费用待摊!$A$1:$H$1,0),0)</f>
        <v>-112.8069</v>
      </c>
      <c r="I29" s="22">
        <f t="array" ref="I29">INDEX(分摊比例!$C:$C,MATCH('分摊结果-方式1'!$A29&amp;'分摊结果-方式1'!$B29,分摊比例!$A:$A&amp;分摊比例!$B:$B,0))*VLOOKUP($A29,费用待摊!$A:$H,MATCH('分摊结果-方式1'!I$1,费用待摊!$A$1:$H$1,0),0)</f>
        <v>3314.7593999999999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6CEE-99CE-4A3E-9CC9-0D8CE213FEB4}">
  <dimension ref="A1:I29"/>
  <sheetViews>
    <sheetView showGridLines="0" tabSelected="1" workbookViewId="0">
      <selection activeCell="C2" sqref="C2"/>
    </sheetView>
  </sheetViews>
  <sheetFormatPr defaultColWidth="9" defaultRowHeight="14.4"/>
  <cols>
    <col min="1" max="1" width="14.88671875" style="7" customWidth="1"/>
    <col min="2" max="16384" width="9" style="7"/>
  </cols>
  <sheetData>
    <row r="1" spans="1:9">
      <c r="A1" s="6" t="s">
        <v>7</v>
      </c>
      <c r="B1" s="6" t="s">
        <v>8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>
      <c r="A2" s="3" t="s">
        <v>17</v>
      </c>
      <c r="B2" s="4" t="s">
        <v>24</v>
      </c>
      <c r="C2" s="8"/>
      <c r="D2" s="8"/>
      <c r="E2" s="8"/>
      <c r="F2" s="8"/>
      <c r="G2" s="8"/>
      <c r="H2" s="8"/>
      <c r="I2" s="8"/>
    </row>
    <row r="3" spans="1:9">
      <c r="A3" s="3" t="s">
        <v>17</v>
      </c>
      <c r="B3" s="4" t="s">
        <v>25</v>
      </c>
      <c r="C3" s="8"/>
      <c r="D3" s="8"/>
      <c r="E3" s="8"/>
      <c r="F3" s="8"/>
      <c r="G3" s="8"/>
      <c r="H3" s="8"/>
      <c r="I3" s="8"/>
    </row>
    <row r="4" spans="1:9">
      <c r="A4" s="3" t="s">
        <v>17</v>
      </c>
      <c r="B4" s="4" t="s">
        <v>26</v>
      </c>
      <c r="C4" s="8"/>
      <c r="D4" s="8"/>
      <c r="E4" s="8"/>
      <c r="F4" s="8"/>
      <c r="G4" s="8"/>
      <c r="H4" s="8"/>
      <c r="I4" s="8"/>
    </row>
    <row r="5" spans="1:9">
      <c r="A5" s="3" t="s">
        <v>17</v>
      </c>
      <c r="B5" s="4" t="s">
        <v>27</v>
      </c>
      <c r="C5" s="8"/>
      <c r="D5" s="8"/>
      <c r="E5" s="8"/>
      <c r="F5" s="8"/>
      <c r="G5" s="8"/>
      <c r="H5" s="8"/>
      <c r="I5" s="8"/>
    </row>
    <row r="6" spans="1:9">
      <c r="A6" s="3" t="s">
        <v>18</v>
      </c>
      <c r="B6" s="4" t="s">
        <v>28</v>
      </c>
      <c r="C6" s="8"/>
      <c r="D6" s="8"/>
      <c r="E6" s="8"/>
      <c r="F6" s="8"/>
      <c r="G6" s="8"/>
      <c r="H6" s="8"/>
      <c r="I6" s="8"/>
    </row>
    <row r="7" spans="1:9">
      <c r="A7" s="3" t="s">
        <v>18</v>
      </c>
      <c r="B7" s="4" t="s">
        <v>29</v>
      </c>
      <c r="C7" s="8"/>
      <c r="D7" s="8"/>
      <c r="E7" s="8"/>
      <c r="F7" s="8"/>
      <c r="G7" s="8"/>
      <c r="H7" s="8"/>
      <c r="I7" s="8"/>
    </row>
    <row r="8" spans="1:9">
      <c r="A8" s="3" t="s">
        <v>18</v>
      </c>
      <c r="B8" s="4" t="s">
        <v>24</v>
      </c>
      <c r="C8" s="8"/>
      <c r="D8" s="8"/>
      <c r="E8" s="8"/>
      <c r="F8" s="8"/>
      <c r="G8" s="8"/>
      <c r="H8" s="8"/>
      <c r="I8" s="8"/>
    </row>
    <row r="9" spans="1:9">
      <c r="A9" s="3" t="s">
        <v>18</v>
      </c>
      <c r="B9" s="4" t="s">
        <v>25</v>
      </c>
      <c r="C9" s="8"/>
      <c r="D9" s="8"/>
      <c r="E9" s="8"/>
      <c r="F9" s="8"/>
      <c r="G9" s="8"/>
      <c r="H9" s="8"/>
      <c r="I9" s="8"/>
    </row>
    <row r="10" spans="1:9">
      <c r="A10" s="3" t="s">
        <v>18</v>
      </c>
      <c r="B10" s="4" t="s">
        <v>27</v>
      </c>
      <c r="C10" s="8"/>
      <c r="D10" s="8"/>
      <c r="E10" s="8"/>
      <c r="F10" s="8"/>
      <c r="G10" s="8"/>
      <c r="H10" s="8"/>
      <c r="I10" s="8"/>
    </row>
    <row r="11" spans="1:9">
      <c r="A11" s="3" t="s">
        <v>19</v>
      </c>
      <c r="B11" s="4" t="s">
        <v>24</v>
      </c>
      <c r="C11" s="8"/>
      <c r="D11" s="8"/>
      <c r="E11" s="8"/>
      <c r="F11" s="8"/>
      <c r="G11" s="8"/>
      <c r="H11" s="8"/>
      <c r="I11" s="8"/>
    </row>
    <row r="12" spans="1:9">
      <c r="A12" s="3" t="s">
        <v>19</v>
      </c>
      <c r="B12" s="4" t="s">
        <v>25</v>
      </c>
      <c r="C12" s="8"/>
      <c r="D12" s="8"/>
      <c r="E12" s="8"/>
      <c r="F12" s="8"/>
      <c r="G12" s="8"/>
      <c r="H12" s="8"/>
      <c r="I12" s="8"/>
    </row>
    <row r="13" spans="1:9">
      <c r="A13" s="3" t="s">
        <v>19</v>
      </c>
      <c r="B13" s="4" t="s">
        <v>26</v>
      </c>
      <c r="C13" s="8"/>
      <c r="D13" s="8"/>
      <c r="E13" s="8"/>
      <c r="F13" s="8"/>
      <c r="G13" s="8"/>
      <c r="H13" s="8"/>
      <c r="I13" s="8"/>
    </row>
    <row r="14" spans="1:9">
      <c r="A14" s="3" t="s">
        <v>19</v>
      </c>
      <c r="B14" s="4" t="s">
        <v>30</v>
      </c>
      <c r="C14" s="8"/>
      <c r="D14" s="8"/>
      <c r="E14" s="8"/>
      <c r="F14" s="8"/>
      <c r="G14" s="8"/>
      <c r="H14" s="8"/>
      <c r="I14" s="8"/>
    </row>
    <row r="15" spans="1:9">
      <c r="A15" s="3" t="s">
        <v>20</v>
      </c>
      <c r="B15" s="4" t="s">
        <v>29</v>
      </c>
      <c r="C15" s="8"/>
      <c r="D15" s="8"/>
      <c r="E15" s="8"/>
      <c r="F15" s="8"/>
      <c r="G15" s="8"/>
      <c r="H15" s="8"/>
      <c r="I15" s="8"/>
    </row>
    <row r="16" spans="1:9">
      <c r="A16" s="3" t="s">
        <v>20</v>
      </c>
      <c r="B16" s="4" t="s">
        <v>25</v>
      </c>
      <c r="C16" s="8"/>
      <c r="D16" s="8"/>
      <c r="E16" s="8"/>
      <c r="F16" s="8"/>
      <c r="G16" s="8"/>
      <c r="H16" s="8"/>
      <c r="I16" s="8"/>
    </row>
    <row r="17" spans="1:9">
      <c r="A17" s="3" t="s">
        <v>20</v>
      </c>
      <c r="B17" s="4" t="s">
        <v>27</v>
      </c>
      <c r="C17" s="8"/>
      <c r="D17" s="8"/>
      <c r="E17" s="8"/>
      <c r="F17" s="8"/>
      <c r="G17" s="8"/>
      <c r="H17" s="8"/>
      <c r="I17" s="8"/>
    </row>
    <row r="18" spans="1:9">
      <c r="A18" s="3" t="s">
        <v>21</v>
      </c>
      <c r="B18" s="4" t="s">
        <v>28</v>
      </c>
      <c r="C18" s="8"/>
      <c r="D18" s="8"/>
      <c r="E18" s="8"/>
      <c r="F18" s="8"/>
      <c r="G18" s="8"/>
      <c r="H18" s="8"/>
      <c r="I18" s="8"/>
    </row>
    <row r="19" spans="1:9">
      <c r="A19" s="3" t="s">
        <v>21</v>
      </c>
      <c r="B19" s="4" t="s">
        <v>29</v>
      </c>
      <c r="C19" s="8"/>
      <c r="D19" s="8"/>
      <c r="E19" s="8"/>
      <c r="F19" s="8"/>
      <c r="G19" s="8"/>
      <c r="H19" s="8"/>
      <c r="I19" s="8"/>
    </row>
    <row r="20" spans="1:9">
      <c r="A20" s="3" t="s">
        <v>21</v>
      </c>
      <c r="B20" s="4" t="s">
        <v>25</v>
      </c>
      <c r="C20" s="8"/>
      <c r="D20" s="8"/>
      <c r="E20" s="8"/>
      <c r="F20" s="8"/>
      <c r="G20" s="8"/>
      <c r="H20" s="8"/>
      <c r="I20" s="8"/>
    </row>
    <row r="21" spans="1:9">
      <c r="A21" s="3" t="s">
        <v>21</v>
      </c>
      <c r="B21" s="4" t="s">
        <v>30</v>
      </c>
      <c r="C21" s="8"/>
      <c r="D21" s="8"/>
      <c r="E21" s="8"/>
      <c r="F21" s="8"/>
      <c r="G21" s="8"/>
      <c r="H21" s="8"/>
      <c r="I21" s="8"/>
    </row>
    <row r="22" spans="1:9">
      <c r="A22" s="3" t="s">
        <v>22</v>
      </c>
      <c r="B22" s="4" t="s">
        <v>29</v>
      </c>
      <c r="C22" s="8"/>
      <c r="D22" s="8"/>
      <c r="E22" s="8"/>
      <c r="F22" s="8"/>
      <c r="G22" s="8"/>
      <c r="H22" s="8"/>
      <c r="I22" s="8"/>
    </row>
    <row r="23" spans="1:9">
      <c r="A23" s="3" t="s">
        <v>23</v>
      </c>
      <c r="B23" s="4" t="s">
        <v>28</v>
      </c>
      <c r="C23" s="8"/>
      <c r="D23" s="8"/>
      <c r="E23" s="8"/>
      <c r="F23" s="8"/>
      <c r="G23" s="8"/>
      <c r="H23" s="8"/>
      <c r="I23" s="8"/>
    </row>
    <row r="24" spans="1:9">
      <c r="A24" s="3" t="s">
        <v>23</v>
      </c>
      <c r="B24" s="4" t="s">
        <v>29</v>
      </c>
      <c r="C24" s="8"/>
      <c r="D24" s="8"/>
      <c r="E24" s="8"/>
      <c r="F24" s="8"/>
      <c r="G24" s="8"/>
      <c r="H24" s="8"/>
      <c r="I24" s="8"/>
    </row>
    <row r="25" spans="1:9">
      <c r="A25" s="3" t="s">
        <v>23</v>
      </c>
      <c r="B25" s="4" t="s">
        <v>24</v>
      </c>
      <c r="C25" s="8"/>
      <c r="D25" s="8"/>
      <c r="E25" s="8"/>
      <c r="F25" s="8"/>
      <c r="G25" s="8"/>
      <c r="H25" s="8"/>
      <c r="I25" s="8"/>
    </row>
    <row r="26" spans="1:9">
      <c r="A26" s="3" t="s">
        <v>23</v>
      </c>
      <c r="B26" s="4" t="s">
        <v>25</v>
      </c>
      <c r="C26" s="8"/>
      <c r="D26" s="8"/>
      <c r="E26" s="8"/>
      <c r="F26" s="8"/>
      <c r="G26" s="8"/>
      <c r="H26" s="8"/>
      <c r="I26" s="8"/>
    </row>
    <row r="27" spans="1:9">
      <c r="A27" s="3" t="s">
        <v>23</v>
      </c>
      <c r="B27" s="4" t="s">
        <v>26</v>
      </c>
      <c r="C27" s="8"/>
      <c r="D27" s="8"/>
      <c r="E27" s="8"/>
      <c r="F27" s="8"/>
      <c r="G27" s="8"/>
      <c r="H27" s="8"/>
      <c r="I27" s="8"/>
    </row>
    <row r="28" spans="1:9">
      <c r="A28" s="3" t="s">
        <v>23</v>
      </c>
      <c r="B28" s="4" t="s">
        <v>30</v>
      </c>
      <c r="C28" s="8"/>
      <c r="D28" s="8"/>
      <c r="E28" s="8"/>
      <c r="F28" s="8"/>
      <c r="G28" s="8"/>
      <c r="H28" s="8"/>
      <c r="I28" s="8"/>
    </row>
    <row r="29" spans="1:9">
      <c r="A29" s="3" t="s">
        <v>23</v>
      </c>
      <c r="B29" s="4" t="s">
        <v>27</v>
      </c>
      <c r="C29" s="8"/>
      <c r="D29" s="8"/>
      <c r="E29" s="8"/>
      <c r="F29" s="8"/>
      <c r="G29" s="8"/>
      <c r="H29" s="8"/>
      <c r="I2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分摊比例</vt:lpstr>
      <vt:lpstr>费用待摊</vt:lpstr>
      <vt:lpstr>分摊结果-方式1</vt:lpstr>
      <vt:lpstr>分摊结果-方式2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李则见</dc:creator>
  <cp:lastModifiedBy>shuai zhang</cp:lastModifiedBy>
  <dcterms:created xsi:type="dcterms:W3CDTF">2015-02-10T00:34:12Z</dcterms:created>
  <dcterms:modified xsi:type="dcterms:W3CDTF">2021-07-17T13:55:49Z</dcterms:modified>
</cp:coreProperties>
</file>