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27532\Desktop\excel素材\0716 综合案例大总结\"/>
    </mc:Choice>
  </mc:AlternateContent>
  <xr:revisionPtr revIDLastSave="0" documentId="13_ncr:1_{6D60FEF6-E554-4C44-A703-04FCE4426486}" xr6:coauthVersionLast="47" xr6:coauthVersionMax="47" xr10:uidLastSave="{00000000-0000-0000-0000-000000000000}"/>
  <bookViews>
    <workbookView xWindow="3216" yWindow="420" windowWidth="13836" windowHeight="11124" activeTab="2" xr2:uid="{00000000-000D-0000-FFFF-FFFF00000000}"/>
  </bookViews>
  <sheets>
    <sheet name="FREQUENCY" sheetId="1" r:id="rId1"/>
    <sheet name="不重复数据个数" sheetId="8" r:id="rId2"/>
    <sheet name="中国式排名" sheetId="9" r:id="rId3"/>
    <sheet name="SUBTOTAL" sheetId="2" r:id="rId4"/>
    <sheet name="AGGREGATE" sheetId="3" r:id="rId5"/>
    <sheet name="说明" sheetId="7" r:id="rId6"/>
  </sheets>
  <calcPr calcId="191029"/>
</workbook>
</file>

<file path=xl/calcChain.xml><?xml version="1.0" encoding="utf-8"?>
<calcChain xmlns="http://schemas.openxmlformats.org/spreadsheetml/2006/main">
  <c r="I3" i="9" l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" i="9"/>
  <c r="F2" i="9" a="1"/>
  <c r="F3" i="9" s="1"/>
  <c r="H2" i="9" a="1"/>
  <c r="H2" i="9" s="1"/>
  <c r="I12" i="1" a="1"/>
  <c r="I15" i="1" s="1"/>
  <c r="G2" i="9" a="1"/>
  <c r="G2" i="9" s="1"/>
  <c r="B2" i="9"/>
  <c r="G3" i="9" a="1"/>
  <c r="G3" i="9" s="1"/>
  <c r="G4" i="9" a="1"/>
  <c r="G4" i="9"/>
  <c r="G5" i="9" a="1"/>
  <c r="G5" i="9"/>
  <c r="G6" i="9" a="1"/>
  <c r="G6" i="9"/>
  <c r="G7" i="9" a="1"/>
  <c r="G7" i="9" s="1"/>
  <c r="G8" i="9" a="1"/>
  <c r="G8" i="9"/>
  <c r="G9" i="9" a="1"/>
  <c r="G9" i="9"/>
  <c r="G10" i="9" a="1"/>
  <c r="G10" i="9"/>
  <c r="G11" i="9" a="1"/>
  <c r="G11" i="9" s="1"/>
  <c r="G12" i="9" a="1"/>
  <c r="G12" i="9" s="1"/>
  <c r="G13" i="9" a="1"/>
  <c r="G13" i="9"/>
  <c r="G14" i="9" a="1"/>
  <c r="G14" i="9"/>
  <c r="G15" i="9" a="1"/>
  <c r="G15" i="9" s="1"/>
  <c r="G16" i="9" a="1"/>
  <c r="G16" i="9" s="1"/>
  <c r="G17" i="9" a="1"/>
  <c r="G17" i="9" s="1"/>
  <c r="G18" i="9" a="1"/>
  <c r="G18" i="9" s="1"/>
  <c r="G19" i="9" a="1"/>
  <c r="G19" i="9" s="1"/>
  <c r="G20" i="9" a="1"/>
  <c r="G20" i="9" s="1"/>
  <c r="G21" i="9" a="1"/>
  <c r="G21" i="9" s="1"/>
  <c r="G22" i="9" a="1"/>
  <c r="G22" i="9" s="1"/>
  <c r="G23" i="9" a="1"/>
  <c r="G23" i="9" s="1"/>
  <c r="C2" i="9" a="1"/>
  <c r="C2" i="9" s="1"/>
  <c r="D2" i="9" a="1"/>
  <c r="D2" i="9" s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F13" i="1" a="1"/>
  <c r="F13" i="1" s="1"/>
  <c r="D18" i="1"/>
  <c r="F2" i="9" l="1"/>
  <c r="F18" i="9"/>
  <c r="F17" i="9"/>
  <c r="F16" i="9"/>
  <c r="F7" i="9"/>
  <c r="F14" i="9"/>
  <c r="F6" i="9"/>
  <c r="F21" i="9"/>
  <c r="F13" i="9"/>
  <c r="F5" i="9"/>
  <c r="F10" i="9"/>
  <c r="F8" i="9"/>
  <c r="F15" i="9"/>
  <c r="F22" i="9"/>
  <c r="F20" i="9"/>
  <c r="F12" i="9"/>
  <c r="F4" i="9"/>
  <c r="F9" i="9"/>
  <c r="F23" i="9"/>
  <c r="F19" i="9"/>
  <c r="F11" i="9"/>
  <c r="H9" i="9"/>
  <c r="H15" i="9"/>
  <c r="H22" i="9"/>
  <c r="H4" i="9"/>
  <c r="H8" i="9"/>
  <c r="H23" i="9"/>
  <c r="H6" i="9"/>
  <c r="H21" i="9"/>
  <c r="H5" i="9"/>
  <c r="H12" i="9"/>
  <c r="H19" i="9"/>
  <c r="H11" i="9"/>
  <c r="H3" i="9"/>
  <c r="H17" i="9"/>
  <c r="H16" i="9"/>
  <c r="H7" i="9"/>
  <c r="H14" i="9"/>
  <c r="H13" i="9"/>
  <c r="H20" i="9"/>
  <c r="H18" i="9"/>
  <c r="H10" i="9"/>
  <c r="I20" i="1"/>
  <c r="I19" i="1"/>
  <c r="I18" i="1"/>
  <c r="I14" i="1"/>
  <c r="I13" i="1"/>
  <c r="I12" i="1"/>
  <c r="I17" i="1"/>
  <c r="I16" i="1"/>
  <c r="C17" i="9"/>
  <c r="C6" i="9"/>
  <c r="C9" i="9"/>
  <c r="C13" i="9"/>
  <c r="C16" i="9"/>
  <c r="C8" i="9"/>
  <c r="C23" i="9"/>
  <c r="C15" i="9"/>
  <c r="C7" i="9"/>
  <c r="C22" i="9"/>
  <c r="C14" i="9"/>
  <c r="C21" i="9"/>
  <c r="C5" i="9"/>
  <c r="C20" i="9"/>
  <c r="C12" i="9"/>
  <c r="C4" i="9"/>
  <c r="C19" i="9"/>
  <c r="C11" i="9"/>
  <c r="C3" i="9"/>
  <c r="C18" i="9"/>
  <c r="C10" i="9"/>
  <c r="D17" i="9"/>
  <c r="D9" i="9"/>
  <c r="D16" i="9"/>
  <c r="D8" i="9"/>
  <c r="D23" i="9"/>
  <c r="D15" i="9"/>
  <c r="D7" i="9"/>
  <c r="D22" i="9"/>
  <c r="D14" i="9"/>
  <c r="D6" i="9"/>
  <c r="D21" i="9"/>
  <c r="D13" i="9"/>
  <c r="D5" i="9"/>
  <c r="D20" i="9"/>
  <c r="D12" i="9"/>
  <c r="D4" i="9"/>
  <c r="D19" i="9"/>
  <c r="D11" i="9"/>
  <c r="D3" i="9"/>
  <c r="D18" i="9"/>
  <c r="D10" i="9"/>
  <c r="F15" i="1"/>
  <c r="F14" i="1"/>
  <c r="F17" i="1"/>
  <c r="F16" i="1"/>
  <c r="B8" i="7"/>
  <c r="D6" i="7"/>
  <c r="E6" i="7"/>
  <c r="E2" i="7"/>
  <c r="E3" i="7"/>
  <c r="I2" i="7"/>
  <c r="I3" i="7"/>
  <c r="E5" i="7"/>
  <c r="E4" i="7"/>
  <c r="E10" i="7" l="1"/>
  <c r="E11" i="7"/>
  <c r="D2" i="7"/>
  <c r="D3" i="7"/>
  <c r="B20" i="7"/>
  <c r="H3" i="7" s="1"/>
  <c r="D4" i="7"/>
  <c r="D5" i="7"/>
  <c r="H2" i="7"/>
</calcChain>
</file>

<file path=xl/sharedStrings.xml><?xml version="1.0" encoding="utf-8"?>
<sst xmlns="http://schemas.openxmlformats.org/spreadsheetml/2006/main" count="109" uniqueCount="106">
  <si>
    <t>FREQUENCY函数</t>
  </si>
  <si>
    <t>返回指定区间范围内的频率统计</t>
  </si>
  <si>
    <t>FREQUENCY(data_array, bins_array)</t>
  </si>
  <si>
    <t>FREQUENCY(数据源，分段点)</t>
  </si>
  <si>
    <t>数据源:</t>
  </si>
  <si>
    <t>要对其频率进行计数的一组数值或对这组数值的引用。 如果 data_array 中不包含任何数值，则 FREQUENCY 返回一个零数组。</t>
  </si>
  <si>
    <t>分段点:</t>
  </si>
  <si>
    <t>要将 data_array 中的值插入到的间隔数组或对间隔的引用。 如果bins_array 中不包含任何数值，则 FREQUENCY 返回 data_array 中的元素个数</t>
  </si>
  <si>
    <t>N个区间点（间隔数组元素）划分为N+1个区间，对于每一个区间点，统计小于等于区间点大于上一个区间点的值的个数，统计生成N+1个值，第一个值表示小于区间点值的个数。</t>
  </si>
  <si>
    <t>注意:</t>
  </si>
  <si>
    <t>FREQUENCY函数还可将忽略空白单元格和文本且函数支持乱序和重复数据。</t>
  </si>
  <si>
    <t>但对于返回结果为数组的公式，必须以数组公式的形式输入。</t>
  </si>
  <si>
    <t>姓名</t>
  </si>
  <si>
    <t>考试成绩</t>
  </si>
  <si>
    <t>成绩区间</t>
  </si>
  <si>
    <t>分段点</t>
  </si>
  <si>
    <t>数据个数</t>
  </si>
  <si>
    <t>马岱</t>
  </si>
  <si>
    <t>分数≤40</t>
  </si>
  <si>
    <t>黄月英</t>
  </si>
  <si>
    <t>40&lt;分数≤60</t>
  </si>
  <si>
    <t>黄忠</t>
  </si>
  <si>
    <t>60&lt;分数≤80</t>
  </si>
  <si>
    <t>黄盖</t>
  </si>
  <si>
    <t>80&lt;分数≤90</t>
  </si>
  <si>
    <t>孙乾</t>
  </si>
  <si>
    <t>90&lt;分数</t>
  </si>
  <si>
    <t>许褚</t>
  </si>
  <si>
    <t>张飞</t>
  </si>
  <si>
    <t>黄承彦</t>
  </si>
  <si>
    <t>徐庶</t>
  </si>
  <si>
    <t>数据</t>
  </si>
  <si>
    <t>不重复数据个数</t>
  </si>
  <si>
    <t>中国式排名</t>
  </si>
  <si>
    <t>方式1</t>
  </si>
  <si>
    <t>方式2</t>
  </si>
  <si>
    <t>在自定的区域中按照功能代码的要求进行分类统计</t>
  </si>
  <si>
    <t>Subtotal(功能代码，数值区域)</t>
  </si>
  <si>
    <t>AGGREGATE</t>
  </si>
  <si>
    <t>返回列表或数据库中的合计</t>
  </si>
  <si>
    <t>AGGREGATE(计算功能代码，忽略功能代码，数据区域)</t>
  </si>
  <si>
    <t>专为数据列或垂直区域设计</t>
  </si>
  <si>
    <t>不适用于数据行或水平区域</t>
  </si>
  <si>
    <t>第一个参数</t>
  </si>
  <si>
    <t>第二个参数</t>
  </si>
  <si>
    <t>数字</t>
  </si>
  <si>
    <t>对应函数</t>
  </si>
  <si>
    <t>含义</t>
  </si>
  <si>
    <t>AVERAGE</t>
  </si>
  <si>
    <t>平均</t>
  </si>
  <si>
    <t>COUNT</t>
  </si>
  <si>
    <t>计数</t>
  </si>
  <si>
    <t>COUNTA</t>
  </si>
  <si>
    <t>计非空数</t>
  </si>
  <si>
    <t>MAX</t>
  </si>
  <si>
    <t>最大值</t>
  </si>
  <si>
    <t>MIN</t>
  </si>
  <si>
    <t>最小值</t>
  </si>
  <si>
    <t>PRODUCT</t>
  </si>
  <si>
    <t>乘积</t>
  </si>
  <si>
    <t>STDEV.S</t>
  </si>
  <si>
    <t>标准差-样本</t>
  </si>
  <si>
    <t>STDEV.P</t>
  </si>
  <si>
    <t>标准差-样本总体</t>
  </si>
  <si>
    <t>SUM</t>
  </si>
  <si>
    <t>求和</t>
  </si>
  <si>
    <t>VAR.S</t>
  </si>
  <si>
    <t>方差-样本</t>
  </si>
  <si>
    <t>VAR.P</t>
  </si>
  <si>
    <t>方差-样本总体</t>
  </si>
  <si>
    <t>MEDIAN</t>
  </si>
  <si>
    <t>中位数</t>
  </si>
  <si>
    <t>MODE.SNGL</t>
  </si>
  <si>
    <t>众数</t>
  </si>
  <si>
    <t>LARGE</t>
  </si>
  <si>
    <t>第K个最大值</t>
  </si>
  <si>
    <t>SMALL</t>
  </si>
  <si>
    <t>第K个最小值</t>
  </si>
  <si>
    <t>PERCENTILE.INC</t>
  </si>
  <si>
    <t>第K(0-1)个百分点的值(包含0,1)</t>
  </si>
  <si>
    <t>QUARTILE.INC</t>
  </si>
  <si>
    <t>四分位数(包含0和1)</t>
  </si>
  <si>
    <t>PERCENTILE.EXC</t>
  </si>
  <si>
    <t>第K(0-1)个百分点的值(不包含0,1)</t>
  </si>
  <si>
    <t>QUARTILE.EXC</t>
  </si>
  <si>
    <t>四分位数(不包含0和1)</t>
  </si>
  <si>
    <t>人员</t>
  </si>
  <si>
    <t>B</t>
  </si>
  <si>
    <t>C</t>
  </si>
  <si>
    <t>D</t>
  </si>
  <si>
    <t>E</t>
  </si>
  <si>
    <t>F</t>
  </si>
  <si>
    <t>G</t>
  </si>
  <si>
    <t>合计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</si>
  <si>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</si>
  <si>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</si>
  <si>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</si>
  <si>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</si>
  <si>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</si>
  <si>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</si>
  <si>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</si>
  <si>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</si>
  <si>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</si>
  <si>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</si>
  <si>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</si>
  <si>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求综合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</si>
</sst>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思源黑体 Bold"/>
      <charset val="134"/>
    </font>
    <font>
      <sz val="12"/>
      <color rgb="FF1E1E1E"/>
      <name val="思源黑体 Bold"/>
      <charset val="134"/>
    </font>
    <font>
      <sz val="12"/>
      <color theme="1"/>
      <name val="思源黑体 Bold"/>
      <charset val="134"/>
    </font>
    <font>
      <sz val="12"/>
      <color rgb="FF121212"/>
      <name val="思源黑体 Bold"/>
      <charset val="134"/>
    </font>
    <font>
      <sz val="9"/>
      <color rgb="FF121212"/>
      <name val="Arial"/>
      <family val="2"/>
    </font>
    <font>
      <sz val="11"/>
      <color rgb="FF121212"/>
      <name val="Arial"/>
      <family val="2"/>
    </font>
    <font>
      <b/>
      <sz val="12"/>
      <color theme="0"/>
      <name val="等线"/>
      <family val="3"/>
      <charset val="134"/>
      <scheme val="minor"/>
    </font>
    <font>
      <sz val="11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4"/>
      <color theme="1"/>
      <name val="思源黑体 Bold"/>
      <charset val="134"/>
    </font>
    <font>
      <b/>
      <sz val="12"/>
      <color theme="0"/>
      <name val="思源黑体 Bold"/>
      <charset val="134"/>
    </font>
    <font>
      <sz val="12"/>
      <name val="思源黑体 Bold"/>
      <charset val="134"/>
    </font>
    <font>
      <sz val="9"/>
      <color rgb="FF121212"/>
      <name val="思源黑体 Bold"/>
      <charset val="134"/>
    </font>
    <font>
      <sz val="14"/>
      <color rgb="FF121212"/>
      <name val="Arial"/>
      <family val="2"/>
    </font>
    <font>
      <sz val="11"/>
      <color theme="1"/>
      <name val="等线"/>
      <family val="3"/>
      <charset val="134"/>
      <scheme val="minor"/>
    </font>
    <font>
      <sz val="12"/>
      <color theme="1"/>
      <name val="Arial Unicode MS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8" fillId="0" borderId="0">
      <alignment vertical="center"/>
    </xf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9" fillId="2" borderId="2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12" fillId="0" borderId="0" xfId="1" applyFont="1">
      <alignment vertical="center"/>
    </xf>
    <xf numFmtId="0" fontId="5" fillId="0" borderId="0" xfId="1" applyFont="1">
      <alignment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147057</xdr:rowOff>
    </xdr:from>
    <xdr:to>
      <xdr:col>7</xdr:col>
      <xdr:colOff>579099</xdr:colOff>
      <xdr:row>17</xdr:row>
      <xdr:rowOff>187089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0085"/>
          <a:ext cx="7950835" cy="40405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</xdr:colOff>
      <xdr:row>5</xdr:row>
      <xdr:rowOff>0</xdr:rowOff>
    </xdr:from>
    <xdr:to>
      <xdr:col>9</xdr:col>
      <xdr:colOff>285184</xdr:colOff>
      <xdr:row>12</xdr:row>
      <xdr:rowOff>209317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6745" y="1276350"/>
          <a:ext cx="4554220" cy="1875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蓝色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showGridLines="0" workbookViewId="0">
      <selection activeCell="I17" sqref="I17"/>
    </sheetView>
  </sheetViews>
  <sheetFormatPr defaultColWidth="9" defaultRowHeight="14.4"/>
  <cols>
    <col min="1" max="1" width="12" style="17" customWidth="1"/>
    <col min="2" max="2" width="12.88671875" style="17" customWidth="1"/>
    <col min="3" max="3" width="8.21875" style="17" customWidth="1"/>
    <col min="4" max="4" width="19.77734375" style="17" customWidth="1"/>
    <col min="5" max="5" width="11" style="17" customWidth="1"/>
    <col min="6" max="6" width="12.33203125" style="17" customWidth="1"/>
    <col min="7" max="9" width="8.88671875" style="17"/>
    <col min="10" max="10" width="19.21875" style="17" customWidth="1"/>
    <col min="11" max="15" width="8.88671875" style="17"/>
    <col min="16" max="16384" width="9" style="4"/>
  </cols>
  <sheetData>
    <row r="1" spans="1:11" ht="17.399999999999999">
      <c r="A1" s="18" t="s">
        <v>0</v>
      </c>
      <c r="C1" s="17" t="s">
        <v>1</v>
      </c>
    </row>
    <row r="2" spans="1:11" ht="15.6">
      <c r="A2" s="19" t="s">
        <v>2</v>
      </c>
    </row>
    <row r="3" spans="1:11">
      <c r="A3" s="17" t="s">
        <v>3</v>
      </c>
      <c r="K3" s="23"/>
    </row>
    <row r="4" spans="1:11">
      <c r="B4" s="17" t="s">
        <v>4</v>
      </c>
      <c r="C4" s="17" t="s">
        <v>5</v>
      </c>
      <c r="K4" s="23"/>
    </row>
    <row r="5" spans="1:11">
      <c r="B5" s="17" t="s">
        <v>6</v>
      </c>
      <c r="C5" s="17" t="s">
        <v>7</v>
      </c>
    </row>
    <row r="6" spans="1:11">
      <c r="C6" s="4" t="s">
        <v>8</v>
      </c>
    </row>
    <row r="8" spans="1:11">
      <c r="A8" s="4" t="s">
        <v>9</v>
      </c>
    </row>
    <row r="9" spans="1:11">
      <c r="B9" s="17" t="s">
        <v>10</v>
      </c>
    </row>
    <row r="10" spans="1:11">
      <c r="B10" s="4" t="s">
        <v>11</v>
      </c>
    </row>
    <row r="11" spans="1:11" ht="15.6">
      <c r="A11" s="19"/>
      <c r="B11" s="19"/>
      <c r="C11" s="19"/>
      <c r="E11" s="19"/>
      <c r="F11" s="19"/>
      <c r="G11" s="19"/>
    </row>
    <row r="12" spans="1:11" ht="15.6">
      <c r="A12" s="20" t="s">
        <v>12</v>
      </c>
      <c r="B12" s="20" t="s">
        <v>13</v>
      </c>
      <c r="D12" s="20" t="s">
        <v>14</v>
      </c>
      <c r="E12" s="20" t="s">
        <v>15</v>
      </c>
      <c r="F12" s="20" t="s">
        <v>16</v>
      </c>
      <c r="H12" s="21">
        <v>23</v>
      </c>
      <c r="I12" s="17">
        <f t="array" ref="I12:I20">FREQUENCY($B$13:$B$21,$H$12:$H$20)</f>
        <v>1</v>
      </c>
    </row>
    <row r="13" spans="1:11" ht="17.399999999999999">
      <c r="A13" s="21" t="s">
        <v>17</v>
      </c>
      <c r="B13" s="21">
        <v>23</v>
      </c>
      <c r="D13" s="22" t="s">
        <v>18</v>
      </c>
      <c r="E13" s="22">
        <v>40</v>
      </c>
      <c r="F13" s="22">
        <f t="array" ref="F13:F17">FREQUENCY($B$13:$B$21,E13:E16)</f>
        <v>1</v>
      </c>
      <c r="H13" s="21">
        <v>49</v>
      </c>
      <c r="I13" s="17">
        <v>1</v>
      </c>
      <c r="J13" s="24"/>
    </row>
    <row r="14" spans="1:11" ht="17.399999999999999">
      <c r="A14" s="21" t="s">
        <v>19</v>
      </c>
      <c r="B14" s="21">
        <v>49</v>
      </c>
      <c r="D14" s="22" t="s">
        <v>20</v>
      </c>
      <c r="E14" s="22">
        <v>60</v>
      </c>
      <c r="F14" s="22">
        <v>2</v>
      </c>
      <c r="H14" s="21">
        <v>53</v>
      </c>
      <c r="I14" s="17">
        <v>0</v>
      </c>
      <c r="J14" s="24"/>
    </row>
    <row r="15" spans="1:11" ht="17.399999999999999">
      <c r="A15" s="21" t="s">
        <v>21</v>
      </c>
      <c r="B15" s="21">
        <v>58</v>
      </c>
      <c r="D15" s="22" t="s">
        <v>22</v>
      </c>
      <c r="E15" s="22">
        <v>80</v>
      </c>
      <c r="F15" s="22">
        <v>2</v>
      </c>
      <c r="H15" s="21">
        <v>57</v>
      </c>
      <c r="I15" s="17">
        <v>0</v>
      </c>
      <c r="J15" s="24"/>
    </row>
    <row r="16" spans="1:11" ht="17.399999999999999">
      <c r="A16" s="21" t="s">
        <v>23</v>
      </c>
      <c r="B16" s="21">
        <v>65</v>
      </c>
      <c r="D16" s="22" t="s">
        <v>24</v>
      </c>
      <c r="E16" s="22">
        <v>90</v>
      </c>
      <c r="F16" s="22">
        <v>3</v>
      </c>
      <c r="H16" s="21">
        <v>23</v>
      </c>
      <c r="I16" s="17">
        <v>0</v>
      </c>
      <c r="J16" s="24"/>
    </row>
    <row r="17" spans="1:10" ht="17.399999999999999">
      <c r="A17" s="21" t="s">
        <v>25</v>
      </c>
      <c r="B17" s="21">
        <v>88</v>
      </c>
      <c r="D17" s="22" t="s">
        <v>26</v>
      </c>
      <c r="E17" s="22"/>
      <c r="F17" s="22">
        <v>1</v>
      </c>
      <c r="H17" s="21">
        <v>78</v>
      </c>
      <c r="I17" s="17">
        <v>3</v>
      </c>
      <c r="J17" s="24"/>
    </row>
    <row r="18" spans="1:10" ht="17.399999999999999">
      <c r="A18" s="21" t="s">
        <v>27</v>
      </c>
      <c r="B18" s="21">
        <v>78</v>
      </c>
      <c r="D18" s="17" t="str">
        <f ca="1">_xlfn.FORMULATEXT(F13)</f>
        <v>{=FREQUENCY($B$13:$B$21,E13:E16)}</v>
      </c>
      <c r="H18" s="21">
        <v>88</v>
      </c>
      <c r="I18" s="17">
        <v>3</v>
      </c>
      <c r="J18" s="24"/>
    </row>
    <row r="19" spans="1:10" ht="17.399999999999999">
      <c r="A19" s="21" t="s">
        <v>28</v>
      </c>
      <c r="B19" s="21">
        <v>88</v>
      </c>
      <c r="H19" s="21">
        <v>88</v>
      </c>
      <c r="I19" s="17">
        <v>0</v>
      </c>
      <c r="J19" s="24"/>
    </row>
    <row r="20" spans="1:10" ht="17.399999999999999">
      <c r="A20" s="21" t="s">
        <v>29</v>
      </c>
      <c r="B20" s="21">
        <v>88</v>
      </c>
      <c r="H20" s="21">
        <v>0</v>
      </c>
      <c r="I20" s="17">
        <v>0</v>
      </c>
      <c r="J20" s="24"/>
    </row>
    <row r="21" spans="1:10" ht="17.399999999999999">
      <c r="A21" s="21" t="s">
        <v>30</v>
      </c>
      <c r="B21" s="21">
        <v>95</v>
      </c>
      <c r="J21" s="24"/>
    </row>
  </sheetData>
  <phoneticPr fontId="1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showGridLines="0" workbookViewId="0">
      <selection activeCell="B2" sqref="B2"/>
    </sheetView>
  </sheetViews>
  <sheetFormatPr defaultColWidth="9" defaultRowHeight="13.8"/>
  <cols>
    <col min="2" max="2" width="17.33203125" customWidth="1"/>
    <col min="3" max="3" width="19.21875" customWidth="1"/>
    <col min="4" max="4" width="16.33203125" customWidth="1"/>
    <col min="7" max="8" width="9" style="13"/>
  </cols>
  <sheetData>
    <row r="1" spans="1:4" ht="15.6">
      <c r="A1" s="14" t="s">
        <v>31</v>
      </c>
      <c r="B1" s="14" t="s">
        <v>32</v>
      </c>
      <c r="C1" s="14" t="s">
        <v>32</v>
      </c>
      <c r="D1" s="14" t="s">
        <v>32</v>
      </c>
    </row>
    <row r="2" spans="1:4" ht="15.6">
      <c r="A2" s="15">
        <v>26</v>
      </c>
      <c r="B2" s="15"/>
      <c r="C2" s="15"/>
      <c r="D2" s="15"/>
    </row>
    <row r="3" spans="1:4" ht="15.6">
      <c r="A3" s="15">
        <v>22</v>
      </c>
      <c r="B3" s="13"/>
      <c r="C3" s="13"/>
    </row>
    <row r="4" spans="1:4" ht="15.6">
      <c r="A4" s="15">
        <v>13</v>
      </c>
      <c r="B4" s="13"/>
      <c r="C4" s="13"/>
    </row>
    <row r="5" spans="1:4" ht="15.6">
      <c r="A5" s="15">
        <v>12</v>
      </c>
      <c r="B5" s="13"/>
    </row>
    <row r="6" spans="1:4" ht="15.6">
      <c r="A6" s="15">
        <v>26</v>
      </c>
      <c r="B6" s="13"/>
    </row>
    <row r="7" spans="1:4" ht="15.6">
      <c r="A7" s="15">
        <v>20</v>
      </c>
      <c r="B7" s="13"/>
    </row>
    <row r="8" spans="1:4" ht="15.6">
      <c r="A8" s="15">
        <v>12</v>
      </c>
      <c r="B8" s="13"/>
    </row>
    <row r="9" spans="1:4" ht="15.6">
      <c r="A9" s="15">
        <v>27</v>
      </c>
      <c r="B9" s="13"/>
      <c r="C9" s="13"/>
    </row>
    <row r="10" spans="1:4" ht="15.6">
      <c r="A10" s="15">
        <v>24</v>
      </c>
      <c r="B10" s="13"/>
      <c r="C10" s="13"/>
    </row>
    <row r="11" spans="1:4" ht="15.6">
      <c r="A11" s="15">
        <v>23</v>
      </c>
      <c r="B11" s="13"/>
      <c r="C11" s="13"/>
    </row>
    <row r="12" spans="1:4" ht="15.6">
      <c r="A12" s="15">
        <v>27</v>
      </c>
      <c r="B12" s="13"/>
      <c r="C12" s="13"/>
    </row>
    <row r="13" spans="1:4" ht="15.6">
      <c r="A13" s="15">
        <v>11</v>
      </c>
      <c r="B13" s="13"/>
      <c r="C13" s="13"/>
    </row>
    <row r="14" spans="1:4" ht="15.6">
      <c r="A14" s="15">
        <v>18</v>
      </c>
      <c r="B14" s="13"/>
    </row>
    <row r="15" spans="1:4" ht="15.6">
      <c r="A15" s="15">
        <v>22</v>
      </c>
      <c r="B15" s="13"/>
    </row>
    <row r="16" spans="1:4" ht="15.6">
      <c r="A16" s="15">
        <v>12</v>
      </c>
      <c r="B16" s="13"/>
    </row>
    <row r="17" spans="1:3">
      <c r="A17" s="13"/>
      <c r="B17" s="13"/>
      <c r="C17" s="13"/>
    </row>
    <row r="18" spans="1:3">
      <c r="A18" s="13"/>
      <c r="B18" s="13"/>
      <c r="C18" s="13"/>
    </row>
    <row r="19" spans="1:3" ht="17.399999999999999">
      <c r="A19" s="16"/>
    </row>
    <row r="20" spans="1:3" ht="17.399999999999999">
      <c r="A20" s="16"/>
    </row>
    <row r="21" spans="1:3" ht="17.399999999999999">
      <c r="A21" s="16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showGridLines="0" tabSelected="1" workbookViewId="0">
      <selection activeCell="G2" sqref="G2"/>
    </sheetView>
  </sheetViews>
  <sheetFormatPr defaultColWidth="9" defaultRowHeight="13.8"/>
  <cols>
    <col min="1" max="1" width="11.88671875" customWidth="1"/>
  </cols>
  <sheetData>
    <row r="1" spans="1:10">
      <c r="A1" s="10" t="s">
        <v>33</v>
      </c>
      <c r="B1" s="10" t="s">
        <v>34</v>
      </c>
      <c r="C1" s="10"/>
      <c r="D1" s="10"/>
      <c r="G1" s="10" t="s">
        <v>35</v>
      </c>
    </row>
    <row r="2" spans="1:10">
      <c r="A2">
        <v>40</v>
      </c>
      <c r="B2" s="11">
        <f>SUMPRODUCT(($A$2:$A$23&gt;=A2)/COUNTIFS($A$2:$A$23,$A$2:$A$23))</f>
        <v>4</v>
      </c>
      <c r="C2" s="11">
        <f t="array" ref="C2:C23">($A$2:$A$23&gt;=A2)/COUNTIFS($A$2:$A$23,$A$2:$A$23)</f>
        <v>0.33333333333333331</v>
      </c>
      <c r="D2" s="12">
        <f t="array" ref="D2:D23">COUNTIFS($A$2:$A$23,$A$2:$A$23)</f>
        <v>3</v>
      </c>
      <c r="F2">
        <f t="array" ref="F2:F23">FREQUENCY(IF($A$2:$A$23&gt;=A2,$A$2:$A$23),$A$2:$A$23)</f>
        <v>3</v>
      </c>
      <c r="G2">
        <f t="array" ref="G2">SUM(--(FREQUENCY(IF($A$2:$A$23&gt;A2,$A$2:$A$23),$A$2:$A$23)&gt;0))+1</f>
        <v>4</v>
      </c>
      <c r="H2" s="25" t="b">
        <f t="array" ref="H2:H23">FREQUENCY(IF($A$2:$A$23&gt;A3,$A$2:$A$23),$A$2:$A$23)&gt;0</f>
        <v>1</v>
      </c>
      <c r="I2">
        <f>IF($A$2:$A$23&gt;=$A$2,$A$2:$A$23)</f>
        <v>40</v>
      </c>
      <c r="J2" s="25"/>
    </row>
    <row r="3" spans="1:10">
      <c r="A3">
        <v>22</v>
      </c>
      <c r="B3" s="11">
        <f t="shared" ref="B3:B23" si="0">SUMPRODUCT(($A$2:$A$23&gt;=A3)/COUNTIFS($A$2:$A$23,$A$2:$A$23))</f>
        <v>12</v>
      </c>
      <c r="C3" s="11">
        <v>0</v>
      </c>
      <c r="D3" s="12">
        <v>1</v>
      </c>
      <c r="F3">
        <v>0</v>
      </c>
      <c r="G3">
        <f t="array" ref="G3">SUM(--(FREQUENCY(IF($A$2:$A$23&gt;A3,$A$2:$A$23),$A$2:$A$23)&gt;0))+1</f>
        <v>12</v>
      </c>
      <c r="H3" s="25" t="b">
        <v>0</v>
      </c>
      <c r="I3" t="b">
        <f t="shared" ref="I3:I23" si="1">IF($A$2:$A$23&gt;=$A$2,$A$2:$A$23)</f>
        <v>0</v>
      </c>
      <c r="J3" s="25"/>
    </row>
    <row r="4" spans="1:10">
      <c r="A4">
        <v>24</v>
      </c>
      <c r="B4" s="11">
        <f t="shared" si="0"/>
        <v>11</v>
      </c>
      <c r="C4" s="11">
        <v>0</v>
      </c>
      <c r="D4" s="12">
        <v>2</v>
      </c>
      <c r="F4">
        <v>0</v>
      </c>
      <c r="G4">
        <f t="array" ref="G4">SUM(--(FREQUENCY(IF($A$2:$A$23&gt;A4,$A$2:$A$23),$A$2:$A$23)&gt;0))+1</f>
        <v>11</v>
      </c>
      <c r="H4" s="25" t="b">
        <v>1</v>
      </c>
      <c r="I4" t="b">
        <f t="shared" si="1"/>
        <v>0</v>
      </c>
      <c r="J4" s="25"/>
    </row>
    <row r="5" spans="1:10">
      <c r="A5">
        <v>15</v>
      </c>
      <c r="B5" s="11">
        <f t="shared" si="0"/>
        <v>14</v>
      </c>
      <c r="C5" s="11">
        <v>0</v>
      </c>
      <c r="D5" s="12">
        <v>1</v>
      </c>
      <c r="F5">
        <v>0</v>
      </c>
      <c r="G5">
        <f t="array" ref="G5">SUM(--(FREQUENCY(IF($A$2:$A$23&gt;A5,$A$2:$A$23),$A$2:$A$23)&gt;0))+1</f>
        <v>14</v>
      </c>
      <c r="H5" s="25" t="b">
        <v>0</v>
      </c>
      <c r="I5" t="b">
        <f t="shared" si="1"/>
        <v>0</v>
      </c>
      <c r="J5" s="25"/>
    </row>
    <row r="6" spans="1:10">
      <c r="A6">
        <v>34</v>
      </c>
      <c r="B6" s="11">
        <f t="shared" si="0"/>
        <v>6.9999999999999991</v>
      </c>
      <c r="C6" s="11">
        <v>0</v>
      </c>
      <c r="D6" s="12">
        <v>2</v>
      </c>
      <c r="F6">
        <v>0</v>
      </c>
      <c r="G6">
        <f t="array" ref="G6">SUM(--(FREQUENCY(IF($A$2:$A$23&gt;A6,$A$2:$A$23),$A$2:$A$23)&gt;0))+1</f>
        <v>7</v>
      </c>
      <c r="H6" s="25" t="b">
        <v>1</v>
      </c>
      <c r="I6" t="b">
        <f t="shared" si="1"/>
        <v>0</v>
      </c>
      <c r="J6" s="25"/>
    </row>
    <row r="7" spans="1:10">
      <c r="A7">
        <v>37</v>
      </c>
      <c r="B7" s="11">
        <f t="shared" si="0"/>
        <v>5</v>
      </c>
      <c r="C7" s="11">
        <v>0</v>
      </c>
      <c r="D7" s="12">
        <v>2</v>
      </c>
      <c r="F7">
        <v>0</v>
      </c>
      <c r="G7">
        <f t="array" ref="G7">SUM(--(FREQUENCY(IF($A$2:$A$23&gt;A7,$A$2:$A$23),$A$2:$A$23)&gt;0))+1</f>
        <v>5</v>
      </c>
      <c r="H7" s="25" t="b">
        <v>1</v>
      </c>
      <c r="I7" t="b">
        <f t="shared" si="1"/>
        <v>0</v>
      </c>
      <c r="J7" s="25"/>
    </row>
    <row r="8" spans="1:10">
      <c r="A8">
        <v>24</v>
      </c>
      <c r="B8" s="11">
        <f t="shared" si="0"/>
        <v>11</v>
      </c>
      <c r="C8" s="11">
        <v>0</v>
      </c>
      <c r="D8" s="12">
        <v>2</v>
      </c>
      <c r="F8">
        <v>0</v>
      </c>
      <c r="G8">
        <f t="array" ref="G8">SUM(--(FREQUENCY(IF($A$2:$A$23&gt;A8,$A$2:$A$23),$A$2:$A$23)&gt;0))+1</f>
        <v>11</v>
      </c>
      <c r="H8" s="25" t="b">
        <v>0</v>
      </c>
      <c r="I8" t="b">
        <f t="shared" si="1"/>
        <v>0</v>
      </c>
      <c r="J8" s="25"/>
    </row>
    <row r="9" spans="1:10">
      <c r="A9">
        <v>34</v>
      </c>
      <c r="B9" s="11">
        <f t="shared" si="0"/>
        <v>6.9999999999999991</v>
      </c>
      <c r="C9" s="11">
        <v>0</v>
      </c>
      <c r="D9" s="12">
        <v>2</v>
      </c>
      <c r="F9">
        <v>0</v>
      </c>
      <c r="G9">
        <f t="array" ref="G9">SUM(--(FREQUENCY(IF($A$2:$A$23&gt;A9,$A$2:$A$23),$A$2:$A$23)&gt;0))+1</f>
        <v>7</v>
      </c>
      <c r="H9" s="25" t="b">
        <v>0</v>
      </c>
      <c r="I9" t="b">
        <f t="shared" si="1"/>
        <v>0</v>
      </c>
      <c r="J9" s="25"/>
    </row>
    <row r="10" spans="1:10">
      <c r="A10">
        <v>10</v>
      </c>
      <c r="B10" s="11">
        <f t="shared" si="0"/>
        <v>15</v>
      </c>
      <c r="C10" s="11">
        <v>0</v>
      </c>
      <c r="D10" s="12">
        <v>2</v>
      </c>
      <c r="F10">
        <v>0</v>
      </c>
      <c r="G10">
        <f t="array" ref="G10">SUM(--(FREQUENCY(IF($A$2:$A$23&gt;A10,$A$2:$A$23),$A$2:$A$23)&gt;0))+1</f>
        <v>15</v>
      </c>
      <c r="H10" s="25" t="b">
        <v>0</v>
      </c>
      <c r="I10" t="b">
        <f t="shared" si="1"/>
        <v>0</v>
      </c>
      <c r="J10" s="25"/>
    </row>
    <row r="11" spans="1:10">
      <c r="A11">
        <v>25</v>
      </c>
      <c r="B11" s="11">
        <f t="shared" si="0"/>
        <v>10</v>
      </c>
      <c r="C11" s="11">
        <v>0</v>
      </c>
      <c r="D11" s="12">
        <v>1</v>
      </c>
      <c r="F11">
        <v>0</v>
      </c>
      <c r="G11">
        <f t="array" ref="G11">SUM(--(FREQUENCY(IF($A$2:$A$23&gt;A11,$A$2:$A$23),$A$2:$A$23)&gt;0))+1</f>
        <v>10</v>
      </c>
      <c r="H11" s="25" t="b">
        <v>1</v>
      </c>
      <c r="I11" t="b">
        <f t="shared" si="1"/>
        <v>0</v>
      </c>
      <c r="J11" s="25"/>
    </row>
    <row r="12" spans="1:10">
      <c r="A12">
        <v>44</v>
      </c>
      <c r="B12" s="11">
        <f t="shared" si="0"/>
        <v>2</v>
      </c>
      <c r="C12" s="11">
        <v>1</v>
      </c>
      <c r="D12" s="12">
        <v>1</v>
      </c>
      <c r="F12">
        <v>1</v>
      </c>
      <c r="G12">
        <f t="array" ref="G12">SUM(--(FREQUENCY(IF($A$2:$A$23&gt;A12,$A$2:$A$23),$A$2:$A$23)&gt;0))+1</f>
        <v>2</v>
      </c>
      <c r="H12" s="25" t="b">
        <v>1</v>
      </c>
      <c r="I12">
        <f t="shared" si="1"/>
        <v>44</v>
      </c>
      <c r="J12" s="25"/>
    </row>
    <row r="13" spans="1:10">
      <c r="A13">
        <v>10</v>
      </c>
      <c r="B13" s="11">
        <f t="shared" si="0"/>
        <v>15</v>
      </c>
      <c r="C13" s="11">
        <v>0</v>
      </c>
      <c r="D13" s="12">
        <v>2</v>
      </c>
      <c r="F13">
        <v>0</v>
      </c>
      <c r="G13">
        <f t="array" ref="G13">SUM(--(FREQUENCY(IF($A$2:$A$23&gt;A13,$A$2:$A$23),$A$2:$A$23)&gt;0))+1</f>
        <v>15</v>
      </c>
      <c r="H13" s="25" t="b">
        <v>0</v>
      </c>
      <c r="I13" t="b">
        <f t="shared" si="1"/>
        <v>0</v>
      </c>
      <c r="J13" s="25"/>
    </row>
    <row r="14" spans="1:10">
      <c r="A14">
        <v>40</v>
      </c>
      <c r="B14" s="11">
        <f t="shared" si="0"/>
        <v>4</v>
      </c>
      <c r="C14" s="11">
        <v>0.33333333333333331</v>
      </c>
      <c r="D14" s="12">
        <v>3</v>
      </c>
      <c r="F14">
        <v>0</v>
      </c>
      <c r="G14">
        <f t="array" ref="G14">SUM(--(FREQUENCY(IF($A$2:$A$23&gt;A14,$A$2:$A$23),$A$2:$A$23)&gt;0))+1</f>
        <v>4</v>
      </c>
      <c r="H14" s="25" t="b">
        <v>0</v>
      </c>
      <c r="I14">
        <f t="shared" si="1"/>
        <v>40</v>
      </c>
      <c r="J14" s="25"/>
    </row>
    <row r="15" spans="1:10">
      <c r="A15">
        <v>18</v>
      </c>
      <c r="B15" s="11">
        <f t="shared" si="0"/>
        <v>13</v>
      </c>
      <c r="C15" s="11">
        <v>0</v>
      </c>
      <c r="D15" s="12">
        <v>1</v>
      </c>
      <c r="F15">
        <v>0</v>
      </c>
      <c r="G15">
        <f t="array" ref="G15">SUM(--(FREQUENCY(IF($A$2:$A$23&gt;A15,$A$2:$A$23),$A$2:$A$23)&gt;0))+1</f>
        <v>13</v>
      </c>
      <c r="H15" s="25" t="b">
        <v>0</v>
      </c>
      <c r="I15" t="b">
        <f t="shared" si="1"/>
        <v>0</v>
      </c>
      <c r="J15" s="25"/>
    </row>
    <row r="16" spans="1:10">
      <c r="A16">
        <v>33</v>
      </c>
      <c r="B16" s="11">
        <f t="shared" si="0"/>
        <v>7.9999999999999991</v>
      </c>
      <c r="C16" s="11">
        <v>0</v>
      </c>
      <c r="D16" s="12">
        <v>1</v>
      </c>
      <c r="F16">
        <v>0</v>
      </c>
      <c r="G16">
        <f t="array" ref="G16">SUM(--(FREQUENCY(IF($A$2:$A$23&gt;A16,$A$2:$A$23),$A$2:$A$23)&gt;0))+1</f>
        <v>8</v>
      </c>
      <c r="H16" s="25" t="b">
        <v>1</v>
      </c>
      <c r="I16" t="b">
        <f t="shared" si="1"/>
        <v>0</v>
      </c>
      <c r="J16" s="25"/>
    </row>
    <row r="17" spans="1:10">
      <c r="A17">
        <v>42</v>
      </c>
      <c r="B17" s="11">
        <f t="shared" si="0"/>
        <v>3</v>
      </c>
      <c r="C17" s="11">
        <v>0.5</v>
      </c>
      <c r="D17" s="12">
        <v>2</v>
      </c>
      <c r="F17">
        <v>2</v>
      </c>
      <c r="G17">
        <f t="array" ref="G17">SUM(--(FREQUENCY(IF($A$2:$A$23&gt;A17,$A$2:$A$23),$A$2:$A$23)&gt;0))+1</f>
        <v>3</v>
      </c>
      <c r="H17" s="25" t="b">
        <v>1</v>
      </c>
      <c r="I17">
        <f t="shared" si="1"/>
        <v>42</v>
      </c>
      <c r="J17" s="25"/>
    </row>
    <row r="18" spans="1:10">
      <c r="A18">
        <v>36</v>
      </c>
      <c r="B18" s="11">
        <f t="shared" si="0"/>
        <v>6</v>
      </c>
      <c r="C18" s="11">
        <v>0</v>
      </c>
      <c r="D18" s="12">
        <v>1</v>
      </c>
      <c r="F18">
        <v>0</v>
      </c>
      <c r="G18">
        <f t="array" ref="G18">SUM(--(FREQUENCY(IF($A$2:$A$23&gt;A18,$A$2:$A$23),$A$2:$A$23)&gt;0))+1</f>
        <v>6</v>
      </c>
      <c r="H18" s="25" t="b">
        <v>1</v>
      </c>
      <c r="I18" t="b">
        <f t="shared" si="1"/>
        <v>0</v>
      </c>
      <c r="J18" s="25"/>
    </row>
    <row r="19" spans="1:10">
      <c r="A19">
        <v>40</v>
      </c>
      <c r="B19" s="11">
        <f t="shared" si="0"/>
        <v>4</v>
      </c>
      <c r="C19" s="11">
        <v>0.33333333333333331</v>
      </c>
      <c r="D19" s="12">
        <v>3</v>
      </c>
      <c r="F19">
        <v>0</v>
      </c>
      <c r="G19">
        <f t="array" ref="G19">SUM(--(FREQUENCY(IF($A$2:$A$23&gt;A19,$A$2:$A$23),$A$2:$A$23)&gt;0))+1</f>
        <v>4</v>
      </c>
      <c r="H19" s="25" t="b">
        <v>0</v>
      </c>
      <c r="I19">
        <f t="shared" si="1"/>
        <v>40</v>
      </c>
      <c r="J19" s="25"/>
    </row>
    <row r="20" spans="1:10">
      <c r="A20">
        <v>37</v>
      </c>
      <c r="B20" s="11">
        <f t="shared" si="0"/>
        <v>5</v>
      </c>
      <c r="C20" s="11">
        <v>0</v>
      </c>
      <c r="D20" s="12">
        <v>2</v>
      </c>
      <c r="F20">
        <v>0</v>
      </c>
      <c r="G20">
        <f t="array" ref="G20">SUM(--(FREQUENCY(IF($A$2:$A$23&gt;A20,$A$2:$A$23),$A$2:$A$23)&gt;0))+1</f>
        <v>5</v>
      </c>
      <c r="H20" s="25" t="b">
        <v>0</v>
      </c>
      <c r="I20" t="b">
        <f t="shared" si="1"/>
        <v>0</v>
      </c>
      <c r="J20" s="25"/>
    </row>
    <row r="21" spans="1:10">
      <c r="A21">
        <v>42</v>
      </c>
      <c r="B21" s="11">
        <f t="shared" si="0"/>
        <v>3</v>
      </c>
      <c r="C21" s="11">
        <v>0.5</v>
      </c>
      <c r="D21" s="12">
        <v>2</v>
      </c>
      <c r="F21">
        <v>0</v>
      </c>
      <c r="G21">
        <f t="array" ref="G21">SUM(--(FREQUENCY(IF($A$2:$A$23&gt;A21,$A$2:$A$23),$A$2:$A$23)&gt;0))+1</f>
        <v>3</v>
      </c>
      <c r="H21" s="25" t="b">
        <v>0</v>
      </c>
      <c r="I21">
        <f t="shared" si="1"/>
        <v>42</v>
      </c>
      <c r="J21" s="25"/>
    </row>
    <row r="22" spans="1:10">
      <c r="A22">
        <v>29</v>
      </c>
      <c r="B22" s="11">
        <f t="shared" si="0"/>
        <v>9</v>
      </c>
      <c r="C22" s="11">
        <v>0</v>
      </c>
      <c r="D22" s="12">
        <v>1</v>
      </c>
      <c r="F22">
        <v>0</v>
      </c>
      <c r="G22">
        <f t="array" ref="G22">SUM(--(FREQUENCY(IF($A$2:$A$23&gt;A22,$A$2:$A$23),$A$2:$A$23)&gt;0))+1</f>
        <v>9</v>
      </c>
      <c r="H22" s="25" t="b">
        <v>1</v>
      </c>
      <c r="I22" t="b">
        <f t="shared" si="1"/>
        <v>0</v>
      </c>
      <c r="J22" s="25"/>
    </row>
    <row r="23" spans="1:10">
      <c r="A23">
        <v>49</v>
      </c>
      <c r="B23" s="11">
        <f t="shared" si="0"/>
        <v>1</v>
      </c>
      <c r="C23" s="11">
        <v>1</v>
      </c>
      <c r="D23" s="12">
        <v>1</v>
      </c>
      <c r="F23">
        <v>1</v>
      </c>
      <c r="G23">
        <f t="array" ref="G23">SUM(--(FREQUENCY(IF($A$2:$A$23&gt;A23,$A$2:$A$23),$A$2:$A$23)&gt;0))+1</f>
        <v>1</v>
      </c>
      <c r="H23" s="25" t="b">
        <v>1</v>
      </c>
      <c r="I23">
        <f t="shared" si="1"/>
        <v>49</v>
      </c>
      <c r="J23" s="25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showGridLines="0" zoomScale="115" zoomScaleNormal="115" workbookViewId="0">
      <selection activeCell="J10" sqref="J10"/>
    </sheetView>
  </sheetViews>
  <sheetFormatPr defaultColWidth="9" defaultRowHeight="15.6"/>
  <cols>
    <col min="1" max="2" width="25.88671875" style="8" customWidth="1"/>
    <col min="3" max="16384" width="9" style="8"/>
  </cols>
  <sheetData>
    <row r="1" spans="1:1">
      <c r="A1" s="8" t="s">
        <v>36</v>
      </c>
    </row>
    <row r="2" spans="1:1">
      <c r="A2" s="9" t="s">
        <v>37</v>
      </c>
    </row>
  </sheetData>
  <phoneticPr fontId="19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showGridLines="0" topLeftCell="A2" workbookViewId="0">
      <selection activeCell="C28" sqref="C27:C28"/>
    </sheetView>
  </sheetViews>
  <sheetFormatPr defaultColWidth="9" defaultRowHeight="14.4"/>
  <cols>
    <col min="1" max="1" width="10.77734375" style="4" customWidth="1"/>
    <col min="2" max="2" width="14.109375" style="4" customWidth="1"/>
    <col min="3" max="3" width="32.44140625" style="4" customWidth="1"/>
    <col min="4" max="4" width="10.6640625" style="4" customWidth="1"/>
    <col min="5" max="6" width="9.6640625" style="4" customWidth="1"/>
    <col min="7" max="16384" width="9" style="4"/>
  </cols>
  <sheetData>
    <row r="1" spans="1:4">
      <c r="A1" s="4" t="s">
        <v>38</v>
      </c>
      <c r="B1" s="4" t="s">
        <v>39</v>
      </c>
    </row>
    <row r="2" spans="1:4" ht="15.6">
      <c r="A2" s="4" t="s">
        <v>40</v>
      </c>
      <c r="D2" s="5" t="s">
        <v>41</v>
      </c>
    </row>
    <row r="3" spans="1:4" ht="15.6">
      <c r="D3" s="5" t="s">
        <v>42</v>
      </c>
    </row>
    <row r="4" spans="1:4" ht="15.6">
      <c r="D4" s="5"/>
    </row>
    <row r="5" spans="1:4">
      <c r="A5" s="4" t="s">
        <v>43</v>
      </c>
      <c r="D5" s="4" t="s">
        <v>44</v>
      </c>
    </row>
    <row r="6" spans="1:4">
      <c r="A6" s="6" t="s">
        <v>45</v>
      </c>
      <c r="B6" s="6" t="s">
        <v>46</v>
      </c>
      <c r="C6" s="6" t="s">
        <v>47</v>
      </c>
    </row>
    <row r="7" spans="1:4">
      <c r="A7" s="7">
        <v>1</v>
      </c>
      <c r="B7" s="7" t="s">
        <v>48</v>
      </c>
      <c r="C7" s="7" t="s">
        <v>49</v>
      </c>
    </row>
    <row r="8" spans="1:4">
      <c r="A8" s="7">
        <v>2</v>
      </c>
      <c r="B8" s="7" t="s">
        <v>50</v>
      </c>
      <c r="C8" s="7" t="s">
        <v>51</v>
      </c>
    </row>
    <row r="9" spans="1:4">
      <c r="A9" s="7">
        <v>3</v>
      </c>
      <c r="B9" s="7" t="s">
        <v>52</v>
      </c>
      <c r="C9" s="7" t="s">
        <v>53</v>
      </c>
    </row>
    <row r="10" spans="1:4">
      <c r="A10" s="7">
        <v>4</v>
      </c>
      <c r="B10" s="7" t="s">
        <v>54</v>
      </c>
      <c r="C10" s="7" t="s">
        <v>55</v>
      </c>
    </row>
    <row r="11" spans="1:4">
      <c r="A11" s="7">
        <v>5</v>
      </c>
      <c r="B11" s="7" t="s">
        <v>56</v>
      </c>
      <c r="C11" s="7" t="s">
        <v>57</v>
      </c>
    </row>
    <row r="12" spans="1:4">
      <c r="A12" s="7">
        <v>6</v>
      </c>
      <c r="B12" s="7" t="s">
        <v>58</v>
      </c>
      <c r="C12" s="7" t="s">
        <v>59</v>
      </c>
    </row>
    <row r="13" spans="1:4">
      <c r="A13" s="7">
        <v>7</v>
      </c>
      <c r="B13" s="7" t="s">
        <v>60</v>
      </c>
      <c r="C13" s="7" t="s">
        <v>61</v>
      </c>
    </row>
    <row r="14" spans="1:4">
      <c r="A14" s="7">
        <v>8</v>
      </c>
      <c r="B14" s="7" t="s">
        <v>62</v>
      </c>
      <c r="C14" s="7" t="s">
        <v>63</v>
      </c>
    </row>
    <row r="15" spans="1:4">
      <c r="A15" s="7">
        <v>9</v>
      </c>
      <c r="B15" s="7" t="s">
        <v>64</v>
      </c>
      <c r="C15" s="7" t="s">
        <v>65</v>
      </c>
    </row>
    <row r="16" spans="1:4">
      <c r="A16" s="7">
        <v>10</v>
      </c>
      <c r="B16" s="7" t="s">
        <v>66</v>
      </c>
      <c r="C16" s="7" t="s">
        <v>67</v>
      </c>
    </row>
    <row r="17" spans="1:3">
      <c r="A17" s="7">
        <v>11</v>
      </c>
      <c r="B17" s="7" t="s">
        <v>68</v>
      </c>
      <c r="C17" s="7" t="s">
        <v>69</v>
      </c>
    </row>
    <row r="18" spans="1:3">
      <c r="A18" s="7">
        <v>12</v>
      </c>
      <c r="B18" s="7" t="s">
        <v>70</v>
      </c>
      <c r="C18" s="7" t="s">
        <v>71</v>
      </c>
    </row>
    <row r="19" spans="1:3">
      <c r="A19" s="7">
        <v>13</v>
      </c>
      <c r="B19" s="7" t="s">
        <v>72</v>
      </c>
      <c r="C19" s="7" t="s">
        <v>73</v>
      </c>
    </row>
    <row r="20" spans="1:3">
      <c r="A20" s="7">
        <v>14</v>
      </c>
      <c r="B20" s="7" t="s">
        <v>74</v>
      </c>
      <c r="C20" s="7" t="s">
        <v>75</v>
      </c>
    </row>
    <row r="21" spans="1:3">
      <c r="A21" s="7">
        <v>15</v>
      </c>
      <c r="B21" s="7" t="s">
        <v>76</v>
      </c>
      <c r="C21" s="7" t="s">
        <v>77</v>
      </c>
    </row>
    <row r="22" spans="1:3">
      <c r="A22" s="7">
        <v>16</v>
      </c>
      <c r="B22" s="7" t="s">
        <v>78</v>
      </c>
      <c r="C22" s="7" t="s">
        <v>79</v>
      </c>
    </row>
    <row r="23" spans="1:3">
      <c r="A23" s="7">
        <v>17</v>
      </c>
      <c r="B23" s="7" t="s">
        <v>80</v>
      </c>
      <c r="C23" s="7" t="s">
        <v>81</v>
      </c>
    </row>
    <row r="24" spans="1:3">
      <c r="A24" s="7">
        <v>18</v>
      </c>
      <c r="B24" s="7" t="s">
        <v>82</v>
      </c>
      <c r="C24" s="7" t="s">
        <v>83</v>
      </c>
    </row>
    <row r="25" spans="1:3">
      <c r="A25" s="7">
        <v>19</v>
      </c>
      <c r="B25" s="7" t="s">
        <v>84</v>
      </c>
      <c r="C25" s="7" t="s">
        <v>85</v>
      </c>
    </row>
  </sheetData>
  <phoneticPr fontId="19" type="noConversion"/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showGridLines="0" workbookViewId="0">
      <selection activeCell="L11" sqref="L11"/>
    </sheetView>
  </sheetViews>
  <sheetFormatPr defaultColWidth="9" defaultRowHeight="13.8"/>
  <sheetData>
    <row r="1" spans="1:9" ht="16.2" customHeight="1">
      <c r="A1" s="1" t="s">
        <v>86</v>
      </c>
      <c r="B1" s="2" t="s">
        <v>31</v>
      </c>
    </row>
    <row r="2" spans="1:9">
      <c r="A2" s="3" t="s">
        <v>87</v>
      </c>
      <c r="B2" s="3">
        <v>308</v>
      </c>
      <c r="D2">
        <f>SUM(B2:B19)</f>
        <v>11826</v>
      </c>
      <c r="E2" t="str">
        <f ca="1">_xlfn.FORMULATEXT(D2)</f>
        <v>=SUM(B2:B19)</v>
      </c>
      <c r="H2">
        <f>_xlfn.AGGREGATE(9,6,B2:B20)</f>
        <v>23652</v>
      </c>
      <c r="I2" t="str">
        <f ca="1">_xlfn.FORMULATEXT(H2)</f>
        <v>=AGGREGATE(9,6,B2:B20)</v>
      </c>
    </row>
    <row r="3" spans="1:9">
      <c r="A3" s="3" t="s">
        <v>88</v>
      </c>
      <c r="B3" s="3">
        <v>649</v>
      </c>
      <c r="D3">
        <f>AVERAGE(B2:B19)</f>
        <v>657</v>
      </c>
      <c r="E3" t="str">
        <f ca="1">_xlfn.FORMULATEXT(D3)</f>
        <v>=AVERAGE(B2:B19)</v>
      </c>
      <c r="H3">
        <f>_xlfn.AGGREGATE(9,0,B2:B20)</f>
        <v>11826</v>
      </c>
      <c r="I3" t="str">
        <f ca="1">_xlfn.FORMULATEXT(H3)</f>
        <v>=AGGREGATE(9,0,B2:B20)</v>
      </c>
    </row>
    <row r="4" spans="1:9">
      <c r="A4" s="3" t="s">
        <v>89</v>
      </c>
      <c r="B4" s="3">
        <v>962</v>
      </c>
      <c r="D4">
        <f>MAX(B2:B19)</f>
        <v>3310</v>
      </c>
      <c r="E4" t="str">
        <f ca="1">_xlfn.FORMULATEXT(D4)</f>
        <v>=MAX(B2:B19)</v>
      </c>
    </row>
    <row r="5" spans="1:9">
      <c r="A5" s="3" t="s">
        <v>90</v>
      </c>
      <c r="B5" s="3">
        <v>458</v>
      </c>
      <c r="D5">
        <f>MIN(B2:B19)</f>
        <v>12</v>
      </c>
      <c r="E5" t="str">
        <f ca="1">_xlfn.FORMULATEXT(D5)</f>
        <v>=MIN(B2:B19)</v>
      </c>
    </row>
    <row r="6" spans="1:9">
      <c r="A6" s="3" t="s">
        <v>91</v>
      </c>
      <c r="B6" s="3">
        <v>264</v>
      </c>
      <c r="D6">
        <f>SMALL(B2:B19,1)</f>
        <v>12</v>
      </c>
      <c r="E6" t="str">
        <f ca="1">_xlfn.FORMULATEXT(D6)</f>
        <v>=SMALL(B2:B19,1)</v>
      </c>
    </row>
    <row r="7" spans="1:9">
      <c r="A7" s="3" t="s">
        <v>92</v>
      </c>
      <c r="B7" s="3">
        <v>669</v>
      </c>
    </row>
    <row r="8" spans="1:9">
      <c r="A8" s="3" t="s">
        <v>93</v>
      </c>
      <c r="B8" s="3">
        <f>SUM(B2:B7)</f>
        <v>3310</v>
      </c>
    </row>
    <row r="9" spans="1:9">
      <c r="A9" s="3" t="s">
        <v>94</v>
      </c>
      <c r="B9" s="3">
        <v>12</v>
      </c>
    </row>
    <row r="10" spans="1:9">
      <c r="A10" s="3" t="s">
        <v>95</v>
      </c>
      <c r="B10" s="3">
        <v>667</v>
      </c>
      <c r="E10">
        <f>SUBTOTAL(104,B2:B19)</f>
        <v>3310</v>
      </c>
    </row>
    <row r="11" spans="1:9">
      <c r="A11" s="3" t="s">
        <v>96</v>
      </c>
      <c r="B11" s="3">
        <v>700</v>
      </c>
      <c r="E11">
        <f>SUBTOTAL(4,B2:B19)</f>
        <v>3310</v>
      </c>
    </row>
    <row r="12" spans="1:9">
      <c r="A12" s="3" t="s">
        <v>97</v>
      </c>
      <c r="B12" s="3">
        <v>964</v>
      </c>
    </row>
    <row r="13" spans="1:9">
      <c r="A13" s="3" t="s">
        <v>98</v>
      </c>
      <c r="B13" s="3">
        <v>599</v>
      </c>
    </row>
    <row r="14" spans="1:9">
      <c r="A14" s="3" t="s">
        <v>99</v>
      </c>
      <c r="B14" s="3">
        <v>340</v>
      </c>
    </row>
    <row r="15" spans="1:9">
      <c r="A15" s="3" t="s">
        <v>100</v>
      </c>
      <c r="B15" s="3">
        <v>680</v>
      </c>
    </row>
    <row r="16" spans="1:9">
      <c r="A16" s="3" t="s">
        <v>101</v>
      </c>
      <c r="B16" s="3">
        <v>451</v>
      </c>
    </row>
    <row r="17" spans="1:2">
      <c r="A17" s="3" t="s">
        <v>102</v>
      </c>
      <c r="B17" s="3">
        <v>449</v>
      </c>
    </row>
    <row r="18" spans="1:2">
      <c r="A18" s="3" t="s">
        <v>103</v>
      </c>
      <c r="B18" s="3">
        <v>223</v>
      </c>
    </row>
    <row r="19" spans="1:2">
      <c r="A19" s="3" t="s">
        <v>104</v>
      </c>
      <c r="B19" s="3">
        <v>121</v>
      </c>
    </row>
    <row r="20" spans="1:2">
      <c r="A20" s="3" t="s">
        <v>105</v>
      </c>
      <c r="B20" s="3">
        <f>SUBTOTAL(9,B2:B19)</f>
        <v>11826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FREQUENCY</vt:lpstr>
      <vt:lpstr>不重复数据个数</vt:lpstr>
      <vt:lpstr>中国式排名</vt:lpstr>
      <vt:lpstr>SUBTOTAL</vt:lpstr>
      <vt:lpstr>AGGREGATE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</dc:creator>
  <cp:lastModifiedBy>shuai zhang</cp:lastModifiedBy>
  <dcterms:created xsi:type="dcterms:W3CDTF">2015-06-05T18:19:00Z</dcterms:created>
  <dcterms:modified xsi:type="dcterms:W3CDTF">2021-08-17T04:18:28Z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299B0E0CCA954D348F41177CA544F5A1</vt:lpwstr>
  </property>
  <property fmtid="{D5CDD505-2E9C-101B-9397-08002B2CF9AE}" pid="3" name="KSOProductBuildVer">
    <vt:lpwstr>2052-11.1.0.10667</vt:lpwstr>
  </property>
</Properties>
</file>