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侯梓熙\第24~27节 必备模型及其应用(1)\0729\0729 必备模型及其应用(一)\"/>
    </mc:Choice>
  </mc:AlternateContent>
  <xr:revisionPtr revIDLastSave="0" documentId="13_ncr:1_{C25FA1E4-2E03-46A7-9808-8A6A4A47A3D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9" i="1" l="1"/>
  <c r="B68" i="1"/>
  <c r="B66" i="1"/>
  <c r="F63" i="1"/>
  <c r="C63" i="1"/>
  <c r="D63" i="1"/>
  <c r="E63" i="1"/>
  <c r="B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<sst xmlns="http://schemas.openxmlformats.org/spreadsheetml/2006/main" count="54" uniqueCount="51">
  <si>
    <t>ID</t>
  </si>
  <si>
    <t>收入/万元 (x)</t>
    <phoneticPr fontId="1" type="noConversion"/>
  </si>
  <si>
    <t>储蓄/万元(y)</t>
    <phoneticPr fontId="1" type="noConversion"/>
  </si>
  <si>
    <t>xy</t>
    <phoneticPr fontId="1" type="noConversion"/>
  </si>
  <si>
    <t>x^2</t>
    <phoneticPr fontId="1" type="noConversion"/>
  </si>
  <si>
    <t>y^2</t>
    <phoneticPr fontId="1" type="noConversion"/>
  </si>
  <si>
    <t>求和</t>
    <phoneticPr fontId="1" type="noConversion"/>
  </si>
  <si>
    <t>1.计算相关系数</t>
    <phoneticPr fontId="1" type="noConversion"/>
  </si>
  <si>
    <t>b1</t>
    <phoneticPr fontId="1" type="noConversion"/>
  </si>
  <si>
    <t>b0</t>
    <phoneticPr fontId="1" type="noConversion"/>
  </si>
  <si>
    <t>y=-7.345+0.976*x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</si>
  <si>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</si>
  <si>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</si>
  <si>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</si>
  <si>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</si>
  <si>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</si>
  <si>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</si>
  <si>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</si>
  <si>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</si>
  <si>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</si>
  <si>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</si>
  <si>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</si>
  <si>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</si>
  <si>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</si>
  <si>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</si>
  <si>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</si>
  <si>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</si>
  <si>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</si>
  <si>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</si>
  <si>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</si>
  <si>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</si>
  <si>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</si>
  <si>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</si>
  <si>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</si>
  <si>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</si>
  <si>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相关系数</t>
    <phoneticPr fontId="1" type="noConversion"/>
  </si>
  <si>
    <t>判定系数</t>
    <phoneticPr fontId="1" type="noConversion"/>
  </si>
  <si>
    <t>标准误差</t>
    <phoneticPr fontId="1" type="noConversion"/>
  </si>
  <si>
    <t>观察值的个数</t>
    <phoneticPr fontId="1" type="noConversion"/>
  </si>
  <si>
    <t>自由度</t>
    <phoneticPr fontId="1" type="noConversion"/>
  </si>
  <si>
    <t>平方和</t>
    <phoneticPr fontId="1" type="noConversion"/>
  </si>
  <si>
    <t>均方和=平方和/自由度</t>
    <phoneticPr fontId="1" type="noConversion"/>
  </si>
  <si>
    <t>F</t>
    <phoneticPr fontId="1" type="noConversion"/>
  </si>
  <si>
    <t>F检验(回归方程的检验)</t>
    <phoneticPr fontId="1" type="noConversion"/>
  </si>
  <si>
    <t>小于0.05</t>
    <phoneticPr fontId="1" type="noConversion"/>
  </si>
  <si>
    <t>截距</t>
    <phoneticPr fontId="1" type="noConversion"/>
  </si>
  <si>
    <t>变量x</t>
    <phoneticPr fontId="1" type="noConversion"/>
  </si>
  <si>
    <t>回归方程的系数</t>
    <phoneticPr fontId="1" type="noConversion"/>
  </si>
  <si>
    <t>t检验</t>
    <phoneticPr fontId="1" type="noConversion"/>
  </si>
  <si>
    <t>t检验(回归系数的检验)</t>
    <phoneticPr fontId="1" type="noConversion"/>
  </si>
  <si>
    <t>回归分析常用统计量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</si>
</sst>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0" xfId="0" applyFill="1"/>
    <xf numFmtId="0" fontId="2" fillId="4" borderId="0" xfId="0" applyFont="1" applyFill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储蓄/万元(y)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79090113735784"/>
                  <c:y val="-1.3888888888888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aseline="0"/>
                      <a:t>y = 0.9758x - 7.3449</a:t>
                    </a:r>
                    <a:br>
                      <a:rPr lang="en-US" altLang="zh-CN" sz="2000" baseline="0"/>
                    </a:br>
                    <a:r>
                      <a:rPr lang="en-US" altLang="zh-CN" sz="2000" baseline="0"/>
                      <a:t>R² = 0.9737</a:t>
                    </a:r>
                    <a:endParaRPr lang="en-US" altLang="zh-CN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30</c:v>
                </c:pt>
                <c:pt idx="10">
                  <c:v>10</c:v>
                </c:pt>
                <c:pt idx="11">
                  <c:v>17</c:v>
                </c:pt>
                <c:pt idx="12">
                  <c:v>25</c:v>
                </c:pt>
                <c:pt idx="13">
                  <c:v>12</c:v>
                </c:pt>
                <c:pt idx="14">
                  <c:v>28</c:v>
                </c:pt>
                <c:pt idx="15">
                  <c:v>14</c:v>
                </c:pt>
                <c:pt idx="16">
                  <c:v>8</c:v>
                </c:pt>
                <c:pt idx="17">
                  <c:v>14</c:v>
                </c:pt>
                <c:pt idx="18">
                  <c:v>16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28</c:v>
                </c:pt>
                <c:pt idx="23">
                  <c:v>21</c:v>
                </c:pt>
                <c:pt idx="24">
                  <c:v>10</c:v>
                </c:pt>
                <c:pt idx="25">
                  <c:v>26</c:v>
                </c:pt>
                <c:pt idx="26">
                  <c:v>19</c:v>
                </c:pt>
                <c:pt idx="27">
                  <c:v>7</c:v>
                </c:pt>
                <c:pt idx="28">
                  <c:v>18</c:v>
                </c:pt>
                <c:pt idx="29">
                  <c:v>16</c:v>
                </c:pt>
                <c:pt idx="30">
                  <c:v>23</c:v>
                </c:pt>
                <c:pt idx="31">
                  <c:v>10</c:v>
                </c:pt>
                <c:pt idx="32">
                  <c:v>15</c:v>
                </c:pt>
                <c:pt idx="33">
                  <c:v>31</c:v>
                </c:pt>
                <c:pt idx="34">
                  <c:v>16</c:v>
                </c:pt>
                <c:pt idx="35">
                  <c:v>31</c:v>
                </c:pt>
                <c:pt idx="36">
                  <c:v>22</c:v>
                </c:pt>
                <c:pt idx="37">
                  <c:v>29</c:v>
                </c:pt>
                <c:pt idx="38">
                  <c:v>30</c:v>
                </c:pt>
                <c:pt idx="39">
                  <c:v>15</c:v>
                </c:pt>
                <c:pt idx="40">
                  <c:v>11</c:v>
                </c:pt>
                <c:pt idx="41">
                  <c:v>21</c:v>
                </c:pt>
                <c:pt idx="42">
                  <c:v>18</c:v>
                </c:pt>
                <c:pt idx="43">
                  <c:v>23</c:v>
                </c:pt>
                <c:pt idx="44">
                  <c:v>13</c:v>
                </c:pt>
                <c:pt idx="45">
                  <c:v>12</c:v>
                </c:pt>
                <c:pt idx="46">
                  <c:v>10</c:v>
                </c:pt>
                <c:pt idx="47">
                  <c:v>29</c:v>
                </c:pt>
                <c:pt idx="48">
                  <c:v>27</c:v>
                </c:pt>
                <c:pt idx="49">
                  <c:v>21</c:v>
                </c:pt>
                <c:pt idx="50">
                  <c:v>16</c:v>
                </c:pt>
                <c:pt idx="51">
                  <c:v>16</c:v>
                </c:pt>
                <c:pt idx="52">
                  <c:v>22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13</c:v>
                </c:pt>
                <c:pt idx="58">
                  <c:v>8</c:v>
                </c:pt>
                <c:pt idx="59">
                  <c:v>16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12</c:v>
                </c:pt>
                <c:pt idx="1">
                  <c:v>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-1</c:v>
                </c:pt>
                <c:pt idx="9">
                  <c:v>22</c:v>
                </c:pt>
                <c:pt idx="10">
                  <c:v>1</c:v>
                </c:pt>
                <c:pt idx="11">
                  <c:v>9</c:v>
                </c:pt>
                <c:pt idx="12">
                  <c:v>17</c:v>
                </c:pt>
                <c:pt idx="13">
                  <c:v>3</c:v>
                </c:pt>
                <c:pt idx="14">
                  <c:v>21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20</c:v>
                </c:pt>
                <c:pt idx="23">
                  <c:v>12</c:v>
                </c:pt>
                <c:pt idx="24">
                  <c:v>2</c:v>
                </c:pt>
                <c:pt idx="25">
                  <c:v>19</c:v>
                </c:pt>
                <c:pt idx="26">
                  <c:v>12</c:v>
                </c:pt>
                <c:pt idx="27">
                  <c:v>1</c:v>
                </c:pt>
                <c:pt idx="28">
                  <c:v>10</c:v>
                </c:pt>
                <c:pt idx="29">
                  <c:v>9</c:v>
                </c:pt>
                <c:pt idx="30">
                  <c:v>14</c:v>
                </c:pt>
                <c:pt idx="31">
                  <c:v>2</c:v>
                </c:pt>
                <c:pt idx="32">
                  <c:v>9</c:v>
                </c:pt>
                <c:pt idx="33">
                  <c:v>22</c:v>
                </c:pt>
                <c:pt idx="34">
                  <c:v>9</c:v>
                </c:pt>
                <c:pt idx="35">
                  <c:v>23</c:v>
                </c:pt>
                <c:pt idx="36">
                  <c:v>13</c:v>
                </c:pt>
                <c:pt idx="37">
                  <c:v>22</c:v>
                </c:pt>
                <c:pt idx="38">
                  <c:v>22</c:v>
                </c:pt>
                <c:pt idx="39">
                  <c:v>5</c:v>
                </c:pt>
                <c:pt idx="40">
                  <c:v>5</c:v>
                </c:pt>
                <c:pt idx="41">
                  <c:v>14</c:v>
                </c:pt>
                <c:pt idx="42">
                  <c:v>9</c:v>
                </c:pt>
                <c:pt idx="43">
                  <c:v>13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22</c:v>
                </c:pt>
                <c:pt idx="48">
                  <c:v>18</c:v>
                </c:pt>
                <c:pt idx="49">
                  <c:v>15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15</c:v>
                </c:pt>
                <c:pt idx="55">
                  <c:v>17</c:v>
                </c:pt>
                <c:pt idx="56">
                  <c:v>15</c:v>
                </c:pt>
                <c:pt idx="57">
                  <c:v>5</c:v>
                </c:pt>
                <c:pt idx="58">
                  <c:v>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AC3-BF8C-7E6B411B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66319"/>
        <c:axId val="528365903"/>
      </c:scatterChart>
      <c:valAx>
        <c:axId val="5283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65903"/>
        <c:crosses val="autoZero"/>
        <c:crossBetween val="midCat"/>
      </c:valAx>
      <c:valAx>
        <c:axId val="52836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619123</xdr:colOff>
      <xdr:row>56</xdr:row>
      <xdr:rowOff>134215</xdr:rowOff>
    </xdr:from>
    <xdr:to>
      <xdr:col>14</xdr:col>
      <xdr:colOff>302689</xdr:colOff>
      <xdr:row>62</xdr:row>
      <xdr:rowOff>20605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39C7D-F6B0-4970-ABF8-81795E135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737" y="10317306"/>
          <a:ext cx="4472041" cy="977435"/>
        </a:xfrm>
        <a:prstGeom prst="rect">
          <a:avLst/>
        </a:prstGeom>
      </xdr:spPr>
    </xdr:pic>
    <xdr:clientData/>
  </xdr:twoCellAnchor>
  <xdr:twoCellAnchor editAs="oneCell">
    <xdr:from>
      <xdr:col>4</xdr:col>
      <xdr:colOff>384272</xdr:colOff>
      <xdr:row>63</xdr:row>
      <xdr:rowOff>107606</xdr:rowOff>
    </xdr:from>
    <xdr:to>
      <xdr:col>8</xdr:col>
      <xdr:colOff>512456</xdr:colOff>
      <xdr:row>71</xdr:row>
      <xdr:rowOff>117768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2A0179-9D34-48DC-8698-55FBD71C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0638" y="11523667"/>
          <a:ext cx="3702547" cy="1459821"/>
        </a:xfrm>
        <a:prstGeom prst="rect">
          <a:avLst/>
        </a:prstGeom>
      </xdr:spPr>
    </xdr:pic>
    <xdr:clientData/>
  </xdr:twoCellAnchor>
  <xdr:twoCellAnchor>
    <xdr:from>
      <xdr:col>0</xdr:col>
      <xdr:colOff>113927</xdr:colOff>
      <xdr:row>93</xdr:row>
      <xdr:rowOff>55254</xdr:rowOff>
    </xdr:from>
    <xdr:to>
      <xdr:col>4</xdr:col>
      <xdr:colOff>304544</xdr:colOff>
      <xdr:row>106</xdr:row>
      <xdr:rowOff>45237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8795F54-1017-4049-BE4D-1126F2C730D8}"/>
            </a:ext>
          </a:extLst>
        </xdr:cNvPr>
        <xdr:cNvSpPr/>
      </xdr:nvSpPr>
      <xdr:spPr>
        <a:xfrm>
          <a:off x="113927" y="17051167"/>
          <a:ext cx="4497574" cy="235880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简要说明</a:t>
          </a:r>
          <a:r>
            <a:rPr lang="en-US" altLang="zh-CN" sz="1100">
              <a:solidFill>
                <a:schemeClr val="tx1"/>
              </a:solidFill>
            </a:rPr>
            <a:t>: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(1)</a:t>
          </a:r>
          <a:r>
            <a:rPr lang="zh-CN" altLang="en-US" sz="1100">
              <a:solidFill>
                <a:schemeClr val="tx1"/>
              </a:solidFill>
            </a:rPr>
            <a:t>收入与储蓄的相关系数是</a:t>
          </a:r>
          <a:r>
            <a:rPr lang="en-US" altLang="zh-CN" sz="1100">
              <a:solidFill>
                <a:schemeClr val="tx1"/>
              </a:solidFill>
            </a:rPr>
            <a:t>0.987,</a:t>
          </a:r>
          <a:r>
            <a:rPr lang="zh-CN" altLang="en-US" sz="1100">
              <a:solidFill>
                <a:schemeClr val="tx1"/>
              </a:solidFill>
            </a:rPr>
            <a:t>相关系数的值非常接近</a:t>
          </a:r>
          <a:r>
            <a:rPr lang="en-US" altLang="zh-CN" sz="1100">
              <a:solidFill>
                <a:schemeClr val="tx1"/>
              </a:solidFill>
            </a:rPr>
            <a:t>1,</a:t>
          </a:r>
          <a:r>
            <a:rPr lang="zh-CN" altLang="en-US" sz="1100">
              <a:solidFill>
                <a:schemeClr val="tx1"/>
              </a:solidFill>
            </a:rPr>
            <a:t>说明两者具有很强的线性相关关系</a:t>
          </a:r>
          <a:r>
            <a:rPr lang="en-US" altLang="zh-CN" sz="1100">
              <a:solidFill>
                <a:schemeClr val="tx1"/>
              </a:solidFill>
            </a:rPr>
            <a:t>.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(2)</a:t>
          </a:r>
          <a:r>
            <a:rPr lang="zh-CN" altLang="en-US" sz="1100">
              <a:solidFill>
                <a:schemeClr val="tx1"/>
              </a:solidFill>
            </a:rPr>
            <a:t>根据回归分析的结果来看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一元线性回归的估计方程为</a:t>
          </a:r>
          <a:r>
            <a:rPr lang="en-US" altLang="zh-CN" sz="1100">
              <a:solidFill>
                <a:schemeClr val="tx1"/>
              </a:solidFill>
            </a:rPr>
            <a:t>:y=-7.345+0.976*x</a:t>
          </a:r>
          <a:r>
            <a:rPr lang="en-US" altLang="zh-CN" sz="1100" baseline="0">
              <a:solidFill>
                <a:schemeClr val="tx1"/>
              </a:solidFill>
            </a:rPr>
            <a:t> , </a:t>
          </a:r>
          <a:r>
            <a:rPr lang="zh-CN" altLang="en-US" sz="1100" baseline="0">
              <a:solidFill>
                <a:schemeClr val="tx1"/>
              </a:solidFill>
            </a:rPr>
            <a:t>在现有收入的基础上</a:t>
          </a:r>
          <a:r>
            <a:rPr lang="en-US" altLang="zh-CN" sz="1100" baseline="0">
              <a:solidFill>
                <a:schemeClr val="tx1"/>
              </a:solidFill>
            </a:rPr>
            <a:t>,</a:t>
          </a:r>
          <a:r>
            <a:rPr lang="zh-CN" altLang="en-US" sz="1100" baseline="0">
              <a:solidFill>
                <a:schemeClr val="tx1"/>
              </a:solidFill>
            </a:rPr>
            <a:t>收入每增加</a:t>
          </a:r>
          <a:r>
            <a:rPr lang="en-US" altLang="zh-CN" sz="1100" baseline="0">
              <a:solidFill>
                <a:schemeClr val="tx1"/>
              </a:solidFill>
            </a:rPr>
            <a:t>1</a:t>
          </a:r>
          <a:r>
            <a:rPr lang="zh-CN" altLang="en-US" sz="1100" baseline="0">
              <a:solidFill>
                <a:schemeClr val="tx1"/>
              </a:solidFill>
            </a:rPr>
            <a:t>万元</a:t>
          </a:r>
          <a:r>
            <a:rPr lang="en-US" altLang="zh-CN" sz="1100" baseline="0">
              <a:solidFill>
                <a:schemeClr val="tx1"/>
              </a:solidFill>
            </a:rPr>
            <a:t>,</a:t>
          </a:r>
          <a:r>
            <a:rPr lang="zh-CN" altLang="en-US" sz="1100" baseline="0">
              <a:solidFill>
                <a:schemeClr val="tx1"/>
              </a:solidFill>
            </a:rPr>
            <a:t>储蓄额平均可增加</a:t>
          </a:r>
          <a:r>
            <a:rPr lang="en-US" altLang="zh-CN" sz="1100" baseline="0">
              <a:solidFill>
                <a:schemeClr val="tx1"/>
              </a:solidFill>
            </a:rPr>
            <a:t>0.976</a:t>
          </a:r>
          <a:r>
            <a:rPr lang="zh-CN" altLang="en-US" sz="1100" baseline="0">
              <a:solidFill>
                <a:schemeClr val="tx1"/>
              </a:solidFill>
            </a:rPr>
            <a:t>万元</a:t>
          </a:r>
          <a:r>
            <a:rPr lang="en-US" altLang="zh-CN" sz="1100" baseline="0">
              <a:solidFill>
                <a:schemeClr val="tx1"/>
              </a:solidFill>
            </a:rPr>
            <a:t>.</a:t>
          </a:r>
        </a:p>
        <a:p>
          <a:pPr algn="l"/>
          <a:r>
            <a:rPr lang="zh-CN" altLang="en-US" sz="1100" baseline="0">
              <a:solidFill>
                <a:schemeClr val="tx1"/>
              </a:solidFill>
            </a:rPr>
            <a:t>注</a:t>
          </a:r>
          <a:r>
            <a:rPr lang="en-US" altLang="zh-CN" sz="1100" baseline="0">
              <a:solidFill>
                <a:schemeClr val="tx1"/>
              </a:solidFill>
            </a:rPr>
            <a:t>:</a:t>
          </a:r>
          <a:r>
            <a:rPr lang="zh-CN" altLang="en-US" sz="1100" baseline="0">
              <a:solidFill>
                <a:schemeClr val="tx1"/>
              </a:solidFill>
            </a:rPr>
            <a:t>在回归分析中</a:t>
          </a:r>
          <a:r>
            <a:rPr lang="en-US" altLang="zh-CN" sz="1100" baseline="0">
              <a:solidFill>
                <a:schemeClr val="tx1"/>
              </a:solidFill>
            </a:rPr>
            <a:t>,</a:t>
          </a:r>
          <a:r>
            <a:rPr lang="zh-CN" altLang="en-US" sz="1100" baseline="0">
              <a:solidFill>
                <a:schemeClr val="tx1"/>
              </a:solidFill>
            </a:rPr>
            <a:t>对截距通常不做实际意义上的解释</a:t>
          </a:r>
          <a:r>
            <a:rPr lang="en-US" altLang="zh-CN" sz="1100" baseline="0">
              <a:solidFill>
                <a:schemeClr val="tx1"/>
              </a:solidFill>
            </a:rPr>
            <a:t>.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(3)</a:t>
          </a:r>
          <a:r>
            <a:rPr lang="zh-CN" altLang="en-US" sz="1100">
              <a:solidFill>
                <a:schemeClr val="tx1"/>
              </a:solidFill>
            </a:rPr>
            <a:t>一元线性回归的判定系数是</a:t>
          </a:r>
          <a:r>
            <a:rPr lang="en-US" altLang="zh-CN" sz="1100">
              <a:solidFill>
                <a:schemeClr val="tx1"/>
              </a:solidFill>
            </a:rPr>
            <a:t>0.9737(97.37%),</a:t>
          </a:r>
          <a:r>
            <a:rPr lang="zh-CN" altLang="en-US" sz="1100">
              <a:solidFill>
                <a:schemeClr val="tx1"/>
              </a:solidFill>
            </a:rPr>
            <a:t>说明在储蓄额取值的总变差中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有</a:t>
          </a:r>
          <a:r>
            <a:rPr lang="en-US" altLang="zh-CN" sz="1100">
              <a:solidFill>
                <a:schemeClr val="tx1"/>
              </a:solidFill>
            </a:rPr>
            <a:t>97.37%</a:t>
          </a:r>
          <a:r>
            <a:rPr lang="zh-CN" altLang="en-US" sz="1100">
              <a:solidFill>
                <a:schemeClr val="tx1"/>
              </a:solidFill>
            </a:rPr>
            <a:t>可以由收入之间的线性关系来解释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可见回归方程的拟合程度很高</a:t>
          </a:r>
          <a:r>
            <a:rPr lang="en-US" altLang="zh-CN" sz="1100">
              <a:solidFill>
                <a:schemeClr val="tx1"/>
              </a:solidFill>
            </a:rPr>
            <a:t>.</a:t>
          </a:r>
          <a:r>
            <a:rPr lang="zh-CN" altLang="en-US" sz="1100">
              <a:solidFill>
                <a:schemeClr val="tx1"/>
              </a:solidFill>
            </a:rPr>
            <a:t>同时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标准误差为</a:t>
          </a:r>
          <a:r>
            <a:rPr lang="en-US" altLang="zh-CN" sz="1100">
              <a:solidFill>
                <a:schemeClr val="tx1"/>
              </a:solidFill>
            </a:rPr>
            <a:t>1.118,</a:t>
          </a:r>
          <a:r>
            <a:rPr lang="zh-CN" altLang="en-US" sz="1100">
              <a:solidFill>
                <a:schemeClr val="tx1"/>
              </a:solidFill>
            </a:rPr>
            <a:t>表明根据收入预测储蓄额时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平均的预测误差为</a:t>
          </a:r>
          <a:r>
            <a:rPr lang="en-US" altLang="zh-CN" sz="1100">
              <a:solidFill>
                <a:schemeClr val="tx1"/>
              </a:solidFill>
            </a:rPr>
            <a:t>1.118</a:t>
          </a:r>
          <a:r>
            <a:rPr lang="zh-CN" altLang="en-US" sz="1100">
              <a:solidFill>
                <a:schemeClr val="tx1"/>
              </a:solidFill>
            </a:rPr>
            <a:t>万元</a:t>
          </a:r>
          <a:r>
            <a:rPr lang="en-US" altLang="zh-CN" sz="1100">
              <a:solidFill>
                <a:schemeClr val="tx1"/>
              </a:solidFill>
            </a:rPr>
            <a:t>.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310694</xdr:colOff>
      <xdr:row>85</xdr:row>
      <xdr:rowOff>14080</xdr:rowOff>
    </xdr:from>
    <xdr:to>
      <xdr:col>20</xdr:col>
      <xdr:colOff>151771</xdr:colOff>
      <xdr:row>91</xdr:row>
      <xdr:rowOff>153591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E447EF12-8B45-4277-9C9C-DFF2B3B8BF57}"/>
            </a:ext>
          </a:extLst>
        </xdr:cNvPr>
        <xdr:cNvSpPr/>
      </xdr:nvSpPr>
      <xdr:spPr>
        <a:xfrm>
          <a:off x="9554085" y="15527406"/>
          <a:ext cx="6715643" cy="125766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自由度</a:t>
          </a:r>
          <a:r>
            <a:rPr lang="en-US" altLang="zh-CN" sz="1100">
              <a:solidFill>
                <a:schemeClr val="tx1"/>
              </a:solidFill>
            </a:rPr>
            <a:t>(degree</a:t>
          </a:r>
          <a:r>
            <a:rPr lang="en-US" altLang="zh-CN" sz="1100" baseline="0">
              <a:solidFill>
                <a:schemeClr val="tx1"/>
              </a:solidFill>
            </a:rPr>
            <a:t> of freedom</a:t>
          </a:r>
          <a:r>
            <a:rPr lang="en-US" altLang="zh-CN" sz="1100">
              <a:solidFill>
                <a:schemeClr val="tx1"/>
              </a:solidFill>
            </a:rPr>
            <a:t>):</a:t>
          </a:r>
        </a:p>
        <a:p>
          <a:pPr algn="l"/>
          <a:r>
            <a:rPr lang="zh-CN" altLang="en-US" sz="1100">
              <a:solidFill>
                <a:schemeClr val="tx1"/>
              </a:solidFill>
            </a:rPr>
            <a:t>指样本当中可以自由变动的独立不相关的变量的个数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当有约束条件时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自由度减少</a:t>
          </a:r>
          <a:r>
            <a:rPr lang="en-US" altLang="zh-CN" sz="1100">
              <a:solidFill>
                <a:schemeClr val="tx1"/>
              </a:solidFill>
            </a:rPr>
            <a:t>.</a:t>
          </a:r>
        </a:p>
        <a:p>
          <a:pPr algn="l"/>
          <a:r>
            <a:rPr lang="zh-CN" altLang="en-US" sz="1100">
              <a:solidFill>
                <a:schemeClr val="tx1"/>
              </a:solidFill>
            </a:rPr>
            <a:t>自由度</a:t>
          </a:r>
          <a:r>
            <a:rPr lang="en-US" altLang="zh-CN" sz="1100">
              <a:solidFill>
                <a:schemeClr val="tx1"/>
              </a:solidFill>
            </a:rPr>
            <a:t>=</a:t>
          </a:r>
          <a:r>
            <a:rPr lang="zh-CN" altLang="en-US" sz="1100">
              <a:solidFill>
                <a:schemeClr val="tx1"/>
              </a:solidFill>
            </a:rPr>
            <a:t>样本个数</a:t>
          </a:r>
          <a:r>
            <a:rPr lang="en-US" altLang="zh-CN" sz="1100">
              <a:solidFill>
                <a:schemeClr val="tx1"/>
              </a:solidFill>
            </a:rPr>
            <a:t>-</a:t>
          </a:r>
          <a:r>
            <a:rPr lang="zh-CN" altLang="en-US" sz="1100">
              <a:solidFill>
                <a:schemeClr val="tx1"/>
              </a:solidFill>
            </a:rPr>
            <a:t>样本数据受约束条件的个数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残差平方和自由度</a:t>
          </a:r>
          <a:r>
            <a:rPr lang="en-US" altLang="zh-CN" sz="1100">
              <a:solidFill>
                <a:schemeClr val="tx1"/>
              </a:solidFill>
            </a:rPr>
            <a:t>=n-2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SSR</a:t>
          </a:r>
          <a:r>
            <a:rPr lang="zh-CN" altLang="en-US" sz="1100">
              <a:solidFill>
                <a:schemeClr val="tx1"/>
              </a:solidFill>
            </a:rPr>
            <a:t>的自由度</a:t>
          </a:r>
          <a:r>
            <a:rPr lang="en-US" altLang="zh-CN" sz="1100">
              <a:solidFill>
                <a:schemeClr val="tx1"/>
              </a:solidFill>
            </a:rPr>
            <a:t>=1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SST</a:t>
          </a:r>
          <a:r>
            <a:rPr lang="zh-CN" altLang="en-US" sz="1100">
              <a:solidFill>
                <a:schemeClr val="tx1"/>
              </a:solidFill>
            </a:rPr>
            <a:t>的自由度</a:t>
          </a:r>
          <a:r>
            <a:rPr lang="en-US" altLang="zh-CN" sz="1100">
              <a:solidFill>
                <a:schemeClr val="tx1"/>
              </a:solidFill>
            </a:rPr>
            <a:t>=n-2+1=n-1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667705</xdr:colOff>
      <xdr:row>92</xdr:row>
      <xdr:rowOff>71039</xdr:rowOff>
    </xdr:from>
    <xdr:to>
      <xdr:col>10</xdr:col>
      <xdr:colOff>294352</xdr:colOff>
      <xdr:row>107</xdr:row>
      <xdr:rowOff>68554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610B8-552C-4BBA-AA56-07CC963BC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C1" zoomScale="160" zoomScaleNormal="160" workbookViewId="0">
      <pane ySplit="1" topLeftCell="A2" activePane="bottomLeft" state="frozen"/>
      <selection pane="bottomLeft" activeCell="M104" sqref="M104"/>
    </sheetView>
  </sheetViews>
  <sheetFormatPr defaultRowHeight="14.25" x14ac:dyDescent="0.2"/>
  <cols>
    <col min="1" max="1" width="17.875" customWidth="1"/>
    <col min="2" max="2" width="12.625" customWidth="1"/>
    <col min="3" max="3" width="13.5" customWidth="1"/>
    <col min="4" max="4" width="12.625" customWidth="1"/>
    <col min="5" max="5" width="15.125" customWidth="1"/>
    <col min="6" max="6" width="13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19</v>
      </c>
      <c r="C2">
        <v>12</v>
      </c>
      <c r="D2">
        <f>B2*C2</f>
        <v>228</v>
      </c>
      <c r="E2">
        <f>B2^2</f>
        <v>361</v>
      </c>
      <c r="F2">
        <f>C2^2</f>
        <v>144</v>
      </c>
    </row>
    <row r="3" spans="1:6" x14ac:dyDescent="0.2">
      <c r="A3">
        <v>2</v>
      </c>
      <c r="B3">
        <v>14</v>
      </c>
      <c r="C3">
        <v>7</v>
      </c>
      <c r="D3">
        <f t="shared" ref="D3:D61" si="0">B3*C3</f>
        <v>98</v>
      </c>
      <c r="E3">
        <f t="shared" ref="E3:E61" si="1">B3^2</f>
        <v>196</v>
      </c>
      <c r="F3">
        <f t="shared" ref="F3:F61" si="2">C3^2</f>
        <v>49</v>
      </c>
    </row>
    <row r="4" spans="1:6" x14ac:dyDescent="0.2">
      <c r="A4">
        <v>3</v>
      </c>
      <c r="B4">
        <v>24</v>
      </c>
      <c r="C4">
        <v>17</v>
      </c>
      <c r="D4">
        <f t="shared" si="0"/>
        <v>408</v>
      </c>
      <c r="E4">
        <f t="shared" si="1"/>
        <v>576</v>
      </c>
      <c r="F4">
        <f t="shared" si="2"/>
        <v>289</v>
      </c>
    </row>
    <row r="5" spans="1:6" x14ac:dyDescent="0.2">
      <c r="A5">
        <v>4</v>
      </c>
      <c r="B5">
        <v>21</v>
      </c>
      <c r="C5">
        <v>14</v>
      </c>
      <c r="D5">
        <f t="shared" si="0"/>
        <v>294</v>
      </c>
      <c r="E5">
        <f t="shared" si="1"/>
        <v>441</v>
      </c>
      <c r="F5">
        <f t="shared" si="2"/>
        <v>196</v>
      </c>
    </row>
    <row r="6" spans="1:6" x14ac:dyDescent="0.2">
      <c r="A6">
        <v>5</v>
      </c>
      <c r="B6">
        <v>19</v>
      </c>
      <c r="C6">
        <v>10</v>
      </c>
      <c r="D6">
        <f t="shared" si="0"/>
        <v>190</v>
      </c>
      <c r="E6">
        <f t="shared" si="1"/>
        <v>361</v>
      </c>
      <c r="F6">
        <f t="shared" si="2"/>
        <v>100</v>
      </c>
    </row>
    <row r="7" spans="1:6" x14ac:dyDescent="0.2">
      <c r="A7">
        <v>6</v>
      </c>
      <c r="B7">
        <v>12</v>
      </c>
      <c r="C7">
        <v>4</v>
      </c>
      <c r="D7">
        <f t="shared" si="0"/>
        <v>48</v>
      </c>
      <c r="E7">
        <f t="shared" si="1"/>
        <v>144</v>
      </c>
      <c r="F7">
        <f t="shared" si="2"/>
        <v>16</v>
      </c>
    </row>
    <row r="8" spans="1:6" x14ac:dyDescent="0.2">
      <c r="A8">
        <v>7</v>
      </c>
      <c r="B8">
        <v>17</v>
      </c>
      <c r="C8">
        <v>9</v>
      </c>
      <c r="D8">
        <f t="shared" si="0"/>
        <v>153</v>
      </c>
      <c r="E8">
        <f t="shared" si="1"/>
        <v>289</v>
      </c>
      <c r="F8">
        <f t="shared" si="2"/>
        <v>81</v>
      </c>
    </row>
    <row r="9" spans="1:6" x14ac:dyDescent="0.2">
      <c r="A9">
        <v>8</v>
      </c>
      <c r="B9">
        <v>9</v>
      </c>
      <c r="C9">
        <v>3</v>
      </c>
      <c r="D9">
        <f t="shared" si="0"/>
        <v>27</v>
      </c>
      <c r="E9">
        <f t="shared" si="1"/>
        <v>81</v>
      </c>
      <c r="F9">
        <f t="shared" si="2"/>
        <v>9</v>
      </c>
    </row>
    <row r="10" spans="1:6" x14ac:dyDescent="0.2">
      <c r="A10">
        <v>9</v>
      </c>
      <c r="B10">
        <v>8</v>
      </c>
      <c r="C10">
        <v>-1</v>
      </c>
      <c r="D10">
        <f t="shared" si="0"/>
        <v>-8</v>
      </c>
      <c r="E10">
        <f t="shared" si="1"/>
        <v>64</v>
      </c>
      <c r="F10">
        <f t="shared" si="2"/>
        <v>1</v>
      </c>
    </row>
    <row r="11" spans="1:6" x14ac:dyDescent="0.2">
      <c r="A11">
        <v>10</v>
      </c>
      <c r="B11">
        <v>30</v>
      </c>
      <c r="C11">
        <v>22</v>
      </c>
      <c r="D11">
        <f t="shared" si="0"/>
        <v>660</v>
      </c>
      <c r="E11">
        <f t="shared" si="1"/>
        <v>900</v>
      </c>
      <c r="F11">
        <f t="shared" si="2"/>
        <v>484</v>
      </c>
    </row>
    <row r="12" spans="1:6" x14ac:dyDescent="0.2">
      <c r="A12">
        <v>11</v>
      </c>
      <c r="B12">
        <v>10</v>
      </c>
      <c r="C12">
        <v>1</v>
      </c>
      <c r="D12">
        <f t="shared" si="0"/>
        <v>10</v>
      </c>
      <c r="E12">
        <f t="shared" si="1"/>
        <v>100</v>
      </c>
      <c r="F12">
        <f t="shared" si="2"/>
        <v>1</v>
      </c>
    </row>
    <row r="13" spans="1:6" x14ac:dyDescent="0.2">
      <c r="A13">
        <v>12</v>
      </c>
      <c r="B13">
        <v>17</v>
      </c>
      <c r="C13">
        <v>9</v>
      </c>
      <c r="D13">
        <f t="shared" si="0"/>
        <v>153</v>
      </c>
      <c r="E13">
        <f t="shared" si="1"/>
        <v>289</v>
      </c>
      <c r="F13">
        <f t="shared" si="2"/>
        <v>81</v>
      </c>
    </row>
    <row r="14" spans="1:6" x14ac:dyDescent="0.2">
      <c r="A14">
        <v>13</v>
      </c>
      <c r="B14">
        <v>25</v>
      </c>
      <c r="C14">
        <v>17</v>
      </c>
      <c r="D14">
        <f t="shared" si="0"/>
        <v>425</v>
      </c>
      <c r="E14">
        <f t="shared" si="1"/>
        <v>625</v>
      </c>
      <c r="F14">
        <f t="shared" si="2"/>
        <v>289</v>
      </c>
    </row>
    <row r="15" spans="1:6" x14ac:dyDescent="0.2">
      <c r="A15">
        <v>14</v>
      </c>
      <c r="B15">
        <v>12</v>
      </c>
      <c r="C15">
        <v>3</v>
      </c>
      <c r="D15">
        <f t="shared" si="0"/>
        <v>36</v>
      </c>
      <c r="E15">
        <f t="shared" si="1"/>
        <v>144</v>
      </c>
      <c r="F15">
        <f t="shared" si="2"/>
        <v>9</v>
      </c>
    </row>
    <row r="16" spans="1:6" x14ac:dyDescent="0.2">
      <c r="A16">
        <v>15</v>
      </c>
      <c r="B16">
        <v>28</v>
      </c>
      <c r="C16">
        <v>21</v>
      </c>
      <c r="D16">
        <f t="shared" si="0"/>
        <v>588</v>
      </c>
      <c r="E16">
        <f t="shared" si="1"/>
        <v>784</v>
      </c>
      <c r="F16">
        <f t="shared" si="2"/>
        <v>441</v>
      </c>
    </row>
    <row r="17" spans="1:6" x14ac:dyDescent="0.2">
      <c r="A17">
        <v>16</v>
      </c>
      <c r="B17">
        <v>14</v>
      </c>
      <c r="C17">
        <v>7</v>
      </c>
      <c r="D17">
        <f t="shared" si="0"/>
        <v>98</v>
      </c>
      <c r="E17">
        <f t="shared" si="1"/>
        <v>196</v>
      </c>
      <c r="F17">
        <f t="shared" si="2"/>
        <v>49</v>
      </c>
    </row>
    <row r="18" spans="1:6" x14ac:dyDescent="0.2">
      <c r="A18">
        <v>17</v>
      </c>
      <c r="B18">
        <v>8</v>
      </c>
      <c r="C18">
        <v>2</v>
      </c>
      <c r="D18">
        <f t="shared" si="0"/>
        <v>16</v>
      </c>
      <c r="E18">
        <f t="shared" si="1"/>
        <v>64</v>
      </c>
      <c r="F18">
        <f t="shared" si="2"/>
        <v>4</v>
      </c>
    </row>
    <row r="19" spans="1:6" x14ac:dyDescent="0.2">
      <c r="A19">
        <v>18</v>
      </c>
      <c r="B19">
        <v>14</v>
      </c>
      <c r="C19">
        <v>5</v>
      </c>
      <c r="D19">
        <f t="shared" si="0"/>
        <v>70</v>
      </c>
      <c r="E19">
        <f t="shared" si="1"/>
        <v>196</v>
      </c>
      <c r="F19">
        <f t="shared" si="2"/>
        <v>25</v>
      </c>
    </row>
    <row r="20" spans="1:6" x14ac:dyDescent="0.2">
      <c r="A20">
        <v>19</v>
      </c>
      <c r="B20">
        <v>16</v>
      </c>
      <c r="C20">
        <v>10</v>
      </c>
      <c r="D20">
        <f t="shared" si="0"/>
        <v>160</v>
      </c>
      <c r="E20">
        <f t="shared" si="1"/>
        <v>256</v>
      </c>
      <c r="F20">
        <f t="shared" si="2"/>
        <v>100</v>
      </c>
    </row>
    <row r="21" spans="1:6" x14ac:dyDescent="0.2">
      <c r="A21">
        <v>20</v>
      </c>
      <c r="B21">
        <v>9</v>
      </c>
      <c r="C21">
        <v>0</v>
      </c>
      <c r="D21">
        <f t="shared" si="0"/>
        <v>0</v>
      </c>
      <c r="E21">
        <f t="shared" si="1"/>
        <v>81</v>
      </c>
      <c r="F21">
        <f t="shared" si="2"/>
        <v>0</v>
      </c>
    </row>
    <row r="22" spans="1:6" x14ac:dyDescent="0.2">
      <c r="A22">
        <v>21</v>
      </c>
      <c r="B22">
        <v>9</v>
      </c>
      <c r="C22">
        <v>2</v>
      </c>
      <c r="D22">
        <f t="shared" si="0"/>
        <v>18</v>
      </c>
      <c r="E22">
        <f t="shared" si="1"/>
        <v>81</v>
      </c>
      <c r="F22">
        <f t="shared" si="2"/>
        <v>4</v>
      </c>
    </row>
    <row r="23" spans="1:6" x14ac:dyDescent="0.2">
      <c r="A23">
        <v>22</v>
      </c>
      <c r="B23">
        <v>12</v>
      </c>
      <c r="C23">
        <v>2</v>
      </c>
      <c r="D23">
        <f t="shared" si="0"/>
        <v>24</v>
      </c>
      <c r="E23">
        <f t="shared" si="1"/>
        <v>144</v>
      </c>
      <c r="F23">
        <f t="shared" si="2"/>
        <v>4</v>
      </c>
    </row>
    <row r="24" spans="1:6" x14ac:dyDescent="0.2">
      <c r="A24">
        <v>23</v>
      </c>
      <c r="B24">
        <v>28</v>
      </c>
      <c r="C24">
        <v>20</v>
      </c>
      <c r="D24">
        <f t="shared" si="0"/>
        <v>560</v>
      </c>
      <c r="E24">
        <f t="shared" si="1"/>
        <v>784</v>
      </c>
      <c r="F24">
        <f t="shared" si="2"/>
        <v>400</v>
      </c>
    </row>
    <row r="25" spans="1:6" x14ac:dyDescent="0.2">
      <c r="A25">
        <v>24</v>
      </c>
      <c r="B25">
        <v>21</v>
      </c>
      <c r="C25">
        <v>12</v>
      </c>
      <c r="D25">
        <f t="shared" si="0"/>
        <v>252</v>
      </c>
      <c r="E25">
        <f t="shared" si="1"/>
        <v>441</v>
      </c>
      <c r="F25">
        <f t="shared" si="2"/>
        <v>144</v>
      </c>
    </row>
    <row r="26" spans="1:6" x14ac:dyDescent="0.2">
      <c r="A26">
        <v>25</v>
      </c>
      <c r="B26">
        <v>10</v>
      </c>
      <c r="C26">
        <v>2</v>
      </c>
      <c r="D26">
        <f t="shared" si="0"/>
        <v>20</v>
      </c>
      <c r="E26">
        <f t="shared" si="1"/>
        <v>100</v>
      </c>
      <c r="F26">
        <f t="shared" si="2"/>
        <v>4</v>
      </c>
    </row>
    <row r="27" spans="1:6" x14ac:dyDescent="0.2">
      <c r="A27">
        <v>26</v>
      </c>
      <c r="B27">
        <v>26</v>
      </c>
      <c r="C27">
        <v>19</v>
      </c>
      <c r="D27">
        <f t="shared" si="0"/>
        <v>494</v>
      </c>
      <c r="E27">
        <f t="shared" si="1"/>
        <v>676</v>
      </c>
      <c r="F27">
        <f t="shared" si="2"/>
        <v>361</v>
      </c>
    </row>
    <row r="28" spans="1:6" x14ac:dyDescent="0.2">
      <c r="A28">
        <v>27</v>
      </c>
      <c r="B28">
        <v>19</v>
      </c>
      <c r="C28">
        <v>12</v>
      </c>
      <c r="D28">
        <f t="shared" si="0"/>
        <v>228</v>
      </c>
      <c r="E28">
        <f t="shared" si="1"/>
        <v>361</v>
      </c>
      <c r="F28">
        <f t="shared" si="2"/>
        <v>144</v>
      </c>
    </row>
    <row r="29" spans="1:6" x14ac:dyDescent="0.2">
      <c r="A29">
        <v>28</v>
      </c>
      <c r="B29">
        <v>7</v>
      </c>
      <c r="C29">
        <v>1</v>
      </c>
      <c r="D29">
        <f t="shared" si="0"/>
        <v>7</v>
      </c>
      <c r="E29">
        <f t="shared" si="1"/>
        <v>49</v>
      </c>
      <c r="F29">
        <f t="shared" si="2"/>
        <v>1</v>
      </c>
    </row>
    <row r="30" spans="1:6" x14ac:dyDescent="0.2">
      <c r="A30">
        <v>29</v>
      </c>
      <c r="B30">
        <v>18</v>
      </c>
      <c r="C30">
        <v>10</v>
      </c>
      <c r="D30">
        <f t="shared" si="0"/>
        <v>180</v>
      </c>
      <c r="E30">
        <f t="shared" si="1"/>
        <v>324</v>
      </c>
      <c r="F30">
        <f t="shared" si="2"/>
        <v>100</v>
      </c>
    </row>
    <row r="31" spans="1:6" x14ac:dyDescent="0.2">
      <c r="A31">
        <v>30</v>
      </c>
      <c r="B31">
        <v>16</v>
      </c>
      <c r="C31">
        <v>9</v>
      </c>
      <c r="D31">
        <f t="shared" si="0"/>
        <v>144</v>
      </c>
      <c r="E31">
        <f t="shared" si="1"/>
        <v>256</v>
      </c>
      <c r="F31">
        <f t="shared" si="2"/>
        <v>81</v>
      </c>
    </row>
    <row r="32" spans="1:6" x14ac:dyDescent="0.2">
      <c r="A32">
        <v>31</v>
      </c>
      <c r="B32">
        <v>23</v>
      </c>
      <c r="C32">
        <v>14</v>
      </c>
      <c r="D32">
        <f t="shared" si="0"/>
        <v>322</v>
      </c>
      <c r="E32">
        <f t="shared" si="1"/>
        <v>529</v>
      </c>
      <c r="F32">
        <f t="shared" si="2"/>
        <v>196</v>
      </c>
    </row>
    <row r="33" spans="1:6" x14ac:dyDescent="0.2">
      <c r="A33">
        <v>32</v>
      </c>
      <c r="B33">
        <v>10</v>
      </c>
      <c r="C33">
        <v>2</v>
      </c>
      <c r="D33">
        <f t="shared" si="0"/>
        <v>20</v>
      </c>
      <c r="E33">
        <f t="shared" si="1"/>
        <v>100</v>
      </c>
      <c r="F33">
        <f t="shared" si="2"/>
        <v>4</v>
      </c>
    </row>
    <row r="34" spans="1:6" x14ac:dyDescent="0.2">
      <c r="A34">
        <v>33</v>
      </c>
      <c r="B34">
        <v>15</v>
      </c>
      <c r="C34">
        <v>9</v>
      </c>
      <c r="D34">
        <f t="shared" si="0"/>
        <v>135</v>
      </c>
      <c r="E34">
        <f t="shared" si="1"/>
        <v>225</v>
      </c>
      <c r="F34">
        <f t="shared" si="2"/>
        <v>81</v>
      </c>
    </row>
    <row r="35" spans="1:6" x14ac:dyDescent="0.2">
      <c r="A35">
        <v>34</v>
      </c>
      <c r="B35">
        <v>31</v>
      </c>
      <c r="C35">
        <v>22</v>
      </c>
      <c r="D35">
        <f t="shared" si="0"/>
        <v>682</v>
      </c>
      <c r="E35">
        <f t="shared" si="1"/>
        <v>961</v>
      </c>
      <c r="F35">
        <f t="shared" si="2"/>
        <v>484</v>
      </c>
    </row>
    <row r="36" spans="1:6" x14ac:dyDescent="0.2">
      <c r="A36">
        <v>35</v>
      </c>
      <c r="B36">
        <v>16</v>
      </c>
      <c r="C36">
        <v>9</v>
      </c>
      <c r="D36">
        <f t="shared" si="0"/>
        <v>144</v>
      </c>
      <c r="E36">
        <f t="shared" si="1"/>
        <v>256</v>
      </c>
      <c r="F36">
        <f t="shared" si="2"/>
        <v>81</v>
      </c>
    </row>
    <row r="37" spans="1:6" x14ac:dyDescent="0.2">
      <c r="A37">
        <v>36</v>
      </c>
      <c r="B37">
        <v>31</v>
      </c>
      <c r="C37">
        <v>23</v>
      </c>
      <c r="D37">
        <f t="shared" si="0"/>
        <v>713</v>
      </c>
      <c r="E37">
        <f t="shared" si="1"/>
        <v>961</v>
      </c>
      <c r="F37">
        <f t="shared" si="2"/>
        <v>529</v>
      </c>
    </row>
    <row r="38" spans="1:6" x14ac:dyDescent="0.2">
      <c r="A38">
        <v>37</v>
      </c>
      <c r="B38">
        <v>22</v>
      </c>
      <c r="C38">
        <v>13</v>
      </c>
      <c r="D38">
        <f t="shared" si="0"/>
        <v>286</v>
      </c>
      <c r="E38">
        <f t="shared" si="1"/>
        <v>484</v>
      </c>
      <c r="F38">
        <f t="shared" si="2"/>
        <v>169</v>
      </c>
    </row>
    <row r="39" spans="1:6" x14ac:dyDescent="0.2">
      <c r="A39">
        <v>38</v>
      </c>
      <c r="B39">
        <v>29</v>
      </c>
      <c r="C39">
        <v>22</v>
      </c>
      <c r="D39">
        <f t="shared" si="0"/>
        <v>638</v>
      </c>
      <c r="E39">
        <f t="shared" si="1"/>
        <v>841</v>
      </c>
      <c r="F39">
        <f t="shared" si="2"/>
        <v>484</v>
      </c>
    </row>
    <row r="40" spans="1:6" x14ac:dyDescent="0.2">
      <c r="A40">
        <v>39</v>
      </c>
      <c r="B40">
        <v>30</v>
      </c>
      <c r="C40">
        <v>22</v>
      </c>
      <c r="D40">
        <f t="shared" si="0"/>
        <v>660</v>
      </c>
      <c r="E40">
        <f t="shared" si="1"/>
        <v>900</v>
      </c>
      <c r="F40">
        <f t="shared" si="2"/>
        <v>484</v>
      </c>
    </row>
    <row r="41" spans="1:6" x14ac:dyDescent="0.2">
      <c r="A41">
        <v>40</v>
      </c>
      <c r="B41">
        <v>15</v>
      </c>
      <c r="C41">
        <v>5</v>
      </c>
      <c r="D41">
        <f t="shared" si="0"/>
        <v>75</v>
      </c>
      <c r="E41">
        <f t="shared" si="1"/>
        <v>225</v>
      </c>
      <c r="F41">
        <f t="shared" si="2"/>
        <v>25</v>
      </c>
    </row>
    <row r="42" spans="1:6" x14ac:dyDescent="0.2">
      <c r="A42">
        <v>41</v>
      </c>
      <c r="B42">
        <v>11</v>
      </c>
      <c r="C42">
        <v>5</v>
      </c>
      <c r="D42">
        <f t="shared" si="0"/>
        <v>55</v>
      </c>
      <c r="E42">
        <f t="shared" si="1"/>
        <v>121</v>
      </c>
      <c r="F42">
        <f t="shared" si="2"/>
        <v>25</v>
      </c>
    </row>
    <row r="43" spans="1:6" x14ac:dyDescent="0.2">
      <c r="A43">
        <v>42</v>
      </c>
      <c r="B43">
        <v>21</v>
      </c>
      <c r="C43">
        <v>14</v>
      </c>
      <c r="D43">
        <f t="shared" si="0"/>
        <v>294</v>
      </c>
      <c r="E43">
        <f t="shared" si="1"/>
        <v>441</v>
      </c>
      <c r="F43">
        <f t="shared" si="2"/>
        <v>196</v>
      </c>
    </row>
    <row r="44" spans="1:6" x14ac:dyDescent="0.2">
      <c r="A44">
        <v>43</v>
      </c>
      <c r="B44">
        <v>18</v>
      </c>
      <c r="C44">
        <v>9</v>
      </c>
      <c r="D44">
        <f t="shared" si="0"/>
        <v>162</v>
      </c>
      <c r="E44">
        <f t="shared" si="1"/>
        <v>324</v>
      </c>
      <c r="F44">
        <f t="shared" si="2"/>
        <v>81</v>
      </c>
    </row>
    <row r="45" spans="1:6" x14ac:dyDescent="0.2">
      <c r="A45">
        <v>44</v>
      </c>
      <c r="B45">
        <v>23</v>
      </c>
      <c r="C45">
        <v>13</v>
      </c>
      <c r="D45">
        <f t="shared" si="0"/>
        <v>299</v>
      </c>
      <c r="E45">
        <f t="shared" si="1"/>
        <v>529</v>
      </c>
      <c r="F45">
        <f t="shared" si="2"/>
        <v>169</v>
      </c>
    </row>
    <row r="46" spans="1:6" x14ac:dyDescent="0.2">
      <c r="A46">
        <v>45</v>
      </c>
      <c r="B46">
        <v>13</v>
      </c>
      <c r="C46">
        <v>5</v>
      </c>
      <c r="D46">
        <f t="shared" si="0"/>
        <v>65</v>
      </c>
      <c r="E46">
        <f t="shared" si="1"/>
        <v>169</v>
      </c>
      <c r="F46">
        <f t="shared" si="2"/>
        <v>25</v>
      </c>
    </row>
    <row r="47" spans="1:6" x14ac:dyDescent="0.2">
      <c r="A47">
        <v>46</v>
      </c>
      <c r="B47">
        <v>12</v>
      </c>
      <c r="C47">
        <v>4</v>
      </c>
      <c r="D47">
        <f t="shared" si="0"/>
        <v>48</v>
      </c>
      <c r="E47">
        <f t="shared" si="1"/>
        <v>144</v>
      </c>
      <c r="F47">
        <f t="shared" si="2"/>
        <v>16</v>
      </c>
    </row>
    <row r="48" spans="1:6" x14ac:dyDescent="0.2">
      <c r="A48">
        <v>47</v>
      </c>
      <c r="B48">
        <v>10</v>
      </c>
      <c r="C48">
        <v>4</v>
      </c>
      <c r="D48">
        <f t="shared" si="0"/>
        <v>40</v>
      </c>
      <c r="E48">
        <f t="shared" si="1"/>
        <v>100</v>
      </c>
      <c r="F48">
        <f t="shared" si="2"/>
        <v>16</v>
      </c>
    </row>
    <row r="49" spans="1:6" x14ac:dyDescent="0.2">
      <c r="A49">
        <v>48</v>
      </c>
      <c r="B49">
        <v>29</v>
      </c>
      <c r="C49">
        <v>22</v>
      </c>
      <c r="D49">
        <f t="shared" si="0"/>
        <v>638</v>
      </c>
      <c r="E49">
        <f t="shared" si="1"/>
        <v>841</v>
      </c>
      <c r="F49">
        <f t="shared" si="2"/>
        <v>484</v>
      </c>
    </row>
    <row r="50" spans="1:6" x14ac:dyDescent="0.2">
      <c r="A50">
        <v>49</v>
      </c>
      <c r="B50">
        <v>27</v>
      </c>
      <c r="C50">
        <v>18</v>
      </c>
      <c r="D50">
        <f t="shared" si="0"/>
        <v>486</v>
      </c>
      <c r="E50">
        <f t="shared" si="1"/>
        <v>729</v>
      </c>
      <c r="F50">
        <f t="shared" si="2"/>
        <v>324</v>
      </c>
    </row>
    <row r="51" spans="1:6" x14ac:dyDescent="0.2">
      <c r="A51">
        <v>50</v>
      </c>
      <c r="B51">
        <v>21</v>
      </c>
      <c r="C51">
        <v>15</v>
      </c>
      <c r="D51">
        <f t="shared" si="0"/>
        <v>315</v>
      </c>
      <c r="E51">
        <f t="shared" si="1"/>
        <v>441</v>
      </c>
      <c r="F51">
        <f t="shared" si="2"/>
        <v>225</v>
      </c>
    </row>
    <row r="52" spans="1:6" x14ac:dyDescent="0.2">
      <c r="A52">
        <v>51</v>
      </c>
      <c r="B52">
        <v>16</v>
      </c>
      <c r="C52">
        <v>8</v>
      </c>
      <c r="D52">
        <f t="shared" si="0"/>
        <v>128</v>
      </c>
      <c r="E52">
        <f t="shared" si="1"/>
        <v>256</v>
      </c>
      <c r="F52">
        <f t="shared" si="2"/>
        <v>64</v>
      </c>
    </row>
    <row r="53" spans="1:6" x14ac:dyDescent="0.2">
      <c r="A53">
        <v>52</v>
      </c>
      <c r="B53">
        <v>16</v>
      </c>
      <c r="C53">
        <v>9</v>
      </c>
      <c r="D53">
        <f t="shared" si="0"/>
        <v>144</v>
      </c>
      <c r="E53">
        <f t="shared" si="1"/>
        <v>256</v>
      </c>
      <c r="F53">
        <f t="shared" si="2"/>
        <v>81</v>
      </c>
    </row>
    <row r="54" spans="1:6" x14ac:dyDescent="0.2">
      <c r="A54">
        <v>53</v>
      </c>
      <c r="B54">
        <v>22</v>
      </c>
      <c r="C54">
        <v>13</v>
      </c>
      <c r="D54">
        <f t="shared" si="0"/>
        <v>286</v>
      </c>
      <c r="E54">
        <f t="shared" si="1"/>
        <v>484</v>
      </c>
      <c r="F54">
        <f t="shared" si="2"/>
        <v>169</v>
      </c>
    </row>
    <row r="55" spans="1:6" x14ac:dyDescent="0.2">
      <c r="A55">
        <v>54</v>
      </c>
      <c r="B55">
        <v>24</v>
      </c>
      <c r="C55">
        <v>16</v>
      </c>
      <c r="D55">
        <f t="shared" si="0"/>
        <v>384</v>
      </c>
      <c r="E55">
        <f t="shared" si="1"/>
        <v>576</v>
      </c>
      <c r="F55">
        <f t="shared" si="2"/>
        <v>256</v>
      </c>
    </row>
    <row r="56" spans="1:6" x14ac:dyDescent="0.2">
      <c r="A56">
        <v>55</v>
      </c>
      <c r="B56">
        <v>24</v>
      </c>
      <c r="C56">
        <v>15</v>
      </c>
      <c r="D56">
        <f t="shared" si="0"/>
        <v>360</v>
      </c>
      <c r="E56">
        <f t="shared" si="1"/>
        <v>576</v>
      </c>
      <c r="F56">
        <f t="shared" si="2"/>
        <v>225</v>
      </c>
    </row>
    <row r="57" spans="1:6" x14ac:dyDescent="0.2">
      <c r="A57">
        <v>56</v>
      </c>
      <c r="B57">
        <v>25</v>
      </c>
      <c r="C57">
        <v>17</v>
      </c>
      <c r="D57">
        <f t="shared" si="0"/>
        <v>425</v>
      </c>
      <c r="E57">
        <f t="shared" si="1"/>
        <v>625</v>
      </c>
      <c r="F57">
        <f t="shared" si="2"/>
        <v>289</v>
      </c>
    </row>
    <row r="58" spans="1:6" x14ac:dyDescent="0.2">
      <c r="A58">
        <v>57</v>
      </c>
      <c r="B58">
        <v>23</v>
      </c>
      <c r="C58">
        <v>15</v>
      </c>
      <c r="D58">
        <f t="shared" si="0"/>
        <v>345</v>
      </c>
      <c r="E58">
        <f t="shared" si="1"/>
        <v>529</v>
      </c>
      <c r="F58">
        <f t="shared" si="2"/>
        <v>225</v>
      </c>
    </row>
    <row r="59" spans="1:6" x14ac:dyDescent="0.2">
      <c r="A59">
        <v>58</v>
      </c>
      <c r="B59">
        <v>13</v>
      </c>
      <c r="C59">
        <v>5</v>
      </c>
      <c r="D59">
        <f t="shared" si="0"/>
        <v>65</v>
      </c>
      <c r="E59">
        <f t="shared" si="1"/>
        <v>169</v>
      </c>
      <c r="F59">
        <f t="shared" si="2"/>
        <v>25</v>
      </c>
    </row>
    <row r="60" spans="1:6" x14ac:dyDescent="0.2">
      <c r="A60">
        <v>59</v>
      </c>
      <c r="B60">
        <v>8</v>
      </c>
      <c r="C60">
        <v>0</v>
      </c>
      <c r="D60">
        <f t="shared" si="0"/>
        <v>0</v>
      </c>
      <c r="E60">
        <f t="shared" si="1"/>
        <v>64</v>
      </c>
      <c r="F60">
        <f t="shared" si="2"/>
        <v>0</v>
      </c>
    </row>
    <row r="61" spans="1:6" x14ac:dyDescent="0.2">
      <c r="A61">
        <v>60</v>
      </c>
      <c r="B61">
        <v>16</v>
      </c>
      <c r="C61">
        <v>10</v>
      </c>
      <c r="D61">
        <f t="shared" si="0"/>
        <v>160</v>
      </c>
      <c r="E61">
        <f t="shared" si="1"/>
        <v>256</v>
      </c>
      <c r="F61">
        <f t="shared" si="2"/>
        <v>100</v>
      </c>
    </row>
    <row r="63" spans="1:6" x14ac:dyDescent="0.2">
      <c r="A63" t="s">
        <v>6</v>
      </c>
      <c r="B63">
        <f>SUM(B2:B61)</f>
        <v>1086</v>
      </c>
      <c r="C63">
        <f t="shared" ref="C63:F63" si="3">SUM(C2:C61)</f>
        <v>619</v>
      </c>
      <c r="D63">
        <f t="shared" si="3"/>
        <v>13955</v>
      </c>
      <c r="E63">
        <f t="shared" si="3"/>
        <v>22476</v>
      </c>
      <c r="F63">
        <f>SUM(F2:F61)</f>
        <v>9143</v>
      </c>
    </row>
    <row r="65" spans="1:4" x14ac:dyDescent="0.2">
      <c r="A65" t="s">
        <v>7</v>
      </c>
      <c r="B65" s="9">
        <f>(60*D63-B63*C63)/(SQRT(60*E63-B63^2)*SQRT(60*F63-C63^2))</f>
        <v>0.98675868793690491</v>
      </c>
    </row>
    <row r="66" spans="1:4" x14ac:dyDescent="0.2">
      <c r="B66" s="9">
        <f>PEARSON(B2:B61,C2:C61)</f>
        <v>0.98675868793690469</v>
      </c>
    </row>
    <row r="68" spans="1:4" x14ac:dyDescent="0.2">
      <c r="A68" t="s">
        <v>8</v>
      </c>
      <c r="B68" s="7">
        <f>(60*D63-B63*C63)/(60*E63-B63^2)</f>
        <v>0.97577498758601122</v>
      </c>
    </row>
    <row r="69" spans="1:4" x14ac:dyDescent="0.2">
      <c r="A69" t="s">
        <v>9</v>
      </c>
      <c r="B69" s="7">
        <f>C63/60-B68*B63/60</f>
        <v>-7.3448606086401362</v>
      </c>
    </row>
    <row r="70" spans="1:4" x14ac:dyDescent="0.2">
      <c r="B70" t="s">
        <v>10</v>
      </c>
    </row>
    <row r="74" spans="1:4" x14ac:dyDescent="0.2">
      <c r="A74" t="s">
        <v>11</v>
      </c>
    </row>
    <row r="75" spans="1:4" ht="15" thickBot="1" x14ac:dyDescent="0.25"/>
    <row r="76" spans="1:4" x14ac:dyDescent="0.2">
      <c r="A76" s="4" t="s">
        <v>12</v>
      </c>
      <c r="B76" s="4"/>
      <c r="D76" s="16" t="s">
        <v>50</v>
      </c>
    </row>
    <row r="77" spans="1:4" x14ac:dyDescent="0.2">
      <c r="A77" s="1" t="s">
        <v>13</v>
      </c>
      <c r="B77" s="8">
        <v>0.98675868793690502</v>
      </c>
      <c r="C77" s="11" t="s">
        <v>35</v>
      </c>
      <c r="D77" s="16"/>
    </row>
    <row r="78" spans="1:4" x14ac:dyDescent="0.2">
      <c r="A78" s="1" t="s">
        <v>14</v>
      </c>
      <c r="B78" s="1">
        <v>0.97369270821896237</v>
      </c>
      <c r="C78" s="15" t="s">
        <v>36</v>
      </c>
      <c r="D78" s="16"/>
    </row>
    <row r="79" spans="1:4" x14ac:dyDescent="0.2">
      <c r="A79" s="1" t="s">
        <v>15</v>
      </c>
      <c r="B79" s="1">
        <v>0.97323913422273756</v>
      </c>
      <c r="C79" s="11"/>
      <c r="D79" s="16"/>
    </row>
    <row r="80" spans="1:4" x14ac:dyDescent="0.2">
      <c r="A80" s="10" t="s">
        <v>16</v>
      </c>
      <c r="B80" s="10">
        <v>1.1182557614540316</v>
      </c>
      <c r="C80" s="15" t="s">
        <v>37</v>
      </c>
      <c r="D80" s="16"/>
    </row>
    <row r="81" spans="1:10" ht="15" thickBot="1" x14ac:dyDescent="0.25">
      <c r="A81" s="2" t="s">
        <v>17</v>
      </c>
      <c r="B81" s="2">
        <v>60</v>
      </c>
      <c r="C81" s="11" t="s">
        <v>38</v>
      </c>
      <c r="D81" s="16"/>
    </row>
    <row r="83" spans="1:10" ht="15" thickBot="1" x14ac:dyDescent="0.25">
      <c r="A83" t="s">
        <v>18</v>
      </c>
      <c r="B83" s="11" t="s">
        <v>39</v>
      </c>
      <c r="C83" s="11" t="s">
        <v>40</v>
      </c>
      <c r="D83" s="11" t="s">
        <v>41</v>
      </c>
      <c r="E83" s="11"/>
      <c r="F83" s="14" t="s">
        <v>44</v>
      </c>
    </row>
    <row r="84" spans="1:10" x14ac:dyDescent="0.2">
      <c r="A84" s="3"/>
      <c r="B84" s="3" t="s">
        <v>23</v>
      </c>
      <c r="C84" s="3" t="s">
        <v>24</v>
      </c>
      <c r="D84" s="3" t="s">
        <v>25</v>
      </c>
      <c r="E84" s="3" t="s">
        <v>42</v>
      </c>
      <c r="F84" s="12" t="s">
        <v>26</v>
      </c>
    </row>
    <row r="85" spans="1:10" x14ac:dyDescent="0.2">
      <c r="A85" s="1" t="s">
        <v>19</v>
      </c>
      <c r="B85" s="1">
        <v>1</v>
      </c>
      <c r="C85" s="1">
        <v>2684.4545683478764</v>
      </c>
      <c r="D85" s="1">
        <v>2684.4545683478764</v>
      </c>
      <c r="E85" s="1">
        <v>2146.7119286450634</v>
      </c>
      <c r="F85" s="13">
        <v>1.6075185631958294E-47</v>
      </c>
      <c r="H85" s="11" t="s">
        <v>43</v>
      </c>
      <c r="I85" s="11"/>
      <c r="J85" s="11"/>
    </row>
    <row r="86" spans="1:10" x14ac:dyDescent="0.2">
      <c r="A86" s="1" t="s">
        <v>20</v>
      </c>
      <c r="B86" s="1">
        <v>58</v>
      </c>
      <c r="C86" s="1">
        <v>72.528764985457883</v>
      </c>
      <c r="D86" s="1">
        <v>1.2504959480251359</v>
      </c>
      <c r="E86" s="1"/>
      <c r="F86" s="1"/>
      <c r="H86" s="11" t="s">
        <v>49</v>
      </c>
      <c r="I86" s="11"/>
      <c r="J86" s="11"/>
    </row>
    <row r="87" spans="1:10" ht="15" thickBot="1" x14ac:dyDescent="0.25">
      <c r="A87" s="2" t="s">
        <v>21</v>
      </c>
      <c r="B87" s="2">
        <v>59</v>
      </c>
      <c r="C87" s="2">
        <v>2756.9833333333345</v>
      </c>
      <c r="D87" s="2"/>
      <c r="E87" s="2"/>
      <c r="F87" s="2"/>
    </row>
    <row r="88" spans="1:10" ht="15" thickBot="1" x14ac:dyDescent="0.25"/>
    <row r="89" spans="1:10" x14ac:dyDescent="0.2">
      <c r="A89" s="3"/>
      <c r="B89" s="3" t="s">
        <v>27</v>
      </c>
      <c r="C89" s="3" t="s">
        <v>16</v>
      </c>
      <c r="D89" s="3" t="s">
        <v>28</v>
      </c>
      <c r="E89" s="3" t="s">
        <v>29</v>
      </c>
      <c r="F89" s="3" t="s">
        <v>30</v>
      </c>
      <c r="G89" s="3" t="s">
        <v>31</v>
      </c>
      <c r="H89" s="3" t="s">
        <v>32</v>
      </c>
      <c r="I89" s="3" t="s">
        <v>33</v>
      </c>
    </row>
    <row r="90" spans="1:10" x14ac:dyDescent="0.2">
      <c r="A90" s="1" t="s">
        <v>22</v>
      </c>
      <c r="B90" s="5">
        <v>-7.3448606086401433</v>
      </c>
      <c r="C90" s="1">
        <v>0.40761173925015859</v>
      </c>
      <c r="D90" s="1">
        <v>-18.01925681078697</v>
      </c>
      <c r="E90" s="1">
        <v>1.9475364655104618E-25</v>
      </c>
      <c r="F90" s="1">
        <v>-8.1607841538400336</v>
      </c>
      <c r="G90" s="1">
        <v>-6.5289370634402522</v>
      </c>
      <c r="H90" s="1">
        <v>-8.1607841538400336</v>
      </c>
      <c r="I90" s="1">
        <v>-6.5289370634402522</v>
      </c>
    </row>
    <row r="91" spans="1:10" ht="15" thickBot="1" x14ac:dyDescent="0.25">
      <c r="A91" s="2" t="s">
        <v>34</v>
      </c>
      <c r="B91" s="6">
        <v>0.97577498758601156</v>
      </c>
      <c r="C91" s="2">
        <v>2.1060214815857591E-2</v>
      </c>
      <c r="D91" s="2">
        <v>46.332622725732492</v>
      </c>
      <c r="E91" s="2">
        <v>1.6075185631958294E-47</v>
      </c>
      <c r="F91" s="2">
        <v>0.93361838736925484</v>
      </c>
      <c r="G91" s="2">
        <v>1.0179315878027682</v>
      </c>
      <c r="H91" s="2">
        <v>0.93361838736925484</v>
      </c>
      <c r="I91" s="2">
        <v>1.0179315878027682</v>
      </c>
    </row>
    <row r="92" spans="1:10" x14ac:dyDescent="0.2">
      <c r="A92" s="1" t="s">
        <v>45</v>
      </c>
      <c r="B92" t="s">
        <v>47</v>
      </c>
      <c r="C92" t="s">
        <v>37</v>
      </c>
      <c r="D92" t="s">
        <v>48</v>
      </c>
      <c r="E92" t="s">
        <v>44</v>
      </c>
    </row>
    <row r="93" spans="1:10" x14ac:dyDescent="0.2">
      <c r="A93" s="1" t="s">
        <v>46</v>
      </c>
    </row>
  </sheetData>
  <mergeCells count="1">
    <mergeCell ref="D76:D8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2021-07-29T13:03:56Z</dcterms:modified>
</cp:coreProperties>
</file>