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登记" sheetId="1" r:id="rId3"/>
  </sheets>
  <calcPr/>
</workbook>
</file>

<file path=xl/sharedStrings.xml><?xml version="1.0" encoding="utf-8"?>
<sst xmlns="http://schemas.openxmlformats.org/spreadsheetml/2006/main" count="72" uniqueCount="72">
  <si>
    <t/>
  </si>
  <si>
    <t>序号</t>
  </si>
  <si>
    <t>日期</t>
  </si>
  <si>
    <t>板卡或设备借用型号</t>
  </si>
  <si>
    <t>借用个数</t>
  </si>
  <si>
    <t>真实借用数</t>
  </si>
  <si>
    <t>姓名</t>
  </si>
  <si>
    <t>手机号</t>
  </si>
  <si>
    <t>担保人</t>
  </si>
  <si>
    <t>有无借条</t>
  </si>
  <si>
    <t>是否签章</t>
  </si>
  <si>
    <t>预计归还时间</t>
  </si>
  <si>
    <t>归还时间</t>
  </si>
  <si>
    <t>是否重新入库</t>
  </si>
  <si>
    <t>损坏数</t>
  </si>
  <si>
    <t>重新入库数</t>
  </si>
  <si>
    <t>借用流程</t>
  </si>
  <si>
    <t>历史版本</t>
  </si>
  <si>
    <t>开发人员</t>
  </si>
  <si>
    <t>Nexys-Video</t>
  </si>
  <si>
    <t>张三</t>
  </si>
  <si>
    <t>叶秉泽</t>
  </si>
  <si>
    <t>有</t>
  </si>
  <si>
    <t>是</t>
  </si>
  <si>
    <t>V1.0
（2024年09月20日）</t>
  </si>
  <si>
    <t>刘济源</t>
  </si>
  <si>
    <t>PYNQ-Z2</t>
  </si>
  <si>
    <t>曹礼元</t>
  </si>
  <si>
    <t>型号</t>
  </si>
  <si>
    <t>已经借用数</t>
  </si>
  <si>
    <t>原始总数</t>
  </si>
  <si>
    <t>库存个数</t>
  </si>
  <si>
    <t>陈杰</t>
  </si>
  <si>
    <t>Nexys Video开发板</t>
  </si>
  <si>
    <t>翟羽佳</t>
  </si>
  <si>
    <t>Pynq-Z2开发板</t>
  </si>
  <si>
    <t>王仕杰</t>
  </si>
  <si>
    <t>小梅哥ACZ7015开发板</t>
  </si>
  <si>
    <t>Alveo-U45N</t>
  </si>
  <si>
    <t>王子杰</t>
  </si>
  <si>
    <t>ZCU104开发板</t>
  </si>
  <si>
    <t>VD100</t>
  </si>
  <si>
    <t>顾雨杭</t>
  </si>
  <si>
    <t>Zedboard开发板</t>
  </si>
  <si>
    <t>MLK-KU060</t>
  </si>
  <si>
    <t>无</t>
  </si>
  <si>
    <t>小梅哥ACX750</t>
  </si>
  <si>
    <t>宋驰峰</t>
  </si>
  <si>
    <t>米联客KU060开发板</t>
  </si>
  <si>
    <t>KU5P</t>
  </si>
  <si>
    <t>否</t>
  </si>
  <si>
    <t>KV260</t>
  </si>
  <si>
    <t>AMD Alveo U45N加速卡</t>
  </si>
  <si>
    <t>ACX750</t>
  </si>
  <si>
    <t>彭睿凡</t>
  </si>
  <si>
    <t>AMD Alveo U55C计算卡</t>
  </si>
  <si>
    <t>ZCU104</t>
  </si>
  <si>
    <t>KV260板卡</t>
  </si>
  <si>
    <t>张皓钧</t>
  </si>
  <si>
    <t>KU5P开发板</t>
  </si>
  <si>
    <t>邵恺</t>
  </si>
  <si>
    <t>Boolean开发板</t>
  </si>
  <si>
    <t>王思泽</t>
  </si>
  <si>
    <t>AXP391开发板</t>
  </si>
  <si>
    <t>蔡昂霖</t>
  </si>
  <si>
    <t>ACZ7015</t>
  </si>
  <si>
    <t>暑期学校</t>
  </si>
  <si>
    <t>Boolean</t>
  </si>
  <si>
    <t>AXP391</t>
  </si>
  <si>
    <t>杨航宇</t>
  </si>
  <si>
    <r>
      <rPr>
        <b val="false"/>
        <i val="false"/>
        <strike val="false"/>
        <color rgb="FF000000"/>
        <sz val="10"/>
        <u val="none"/>
      </rPr>
      <t>1. 填写借条，通过东南大学网上签章系统发起签章，指定签署人李鹤，填写在线表格，信息需与借条信息一致
2. 通过签章后，在电子大楼723叶秉泽同学处领取板卡或其他器材
3. 在归还时期前将借用的板卡和器材归还至叶秉泽同学处，并由负责人进行入库
4. 若需要</t>
    </r>
    <r>
      <rPr>
        <b val="true"/>
        <i val="false"/>
        <strike val="false"/>
        <color rgb="FF000000"/>
        <sz val="10"/>
        <u val="none"/>
      </rPr>
      <t>延长借用时间</t>
    </r>
    <r>
      <rPr>
        <b val="false"/>
        <i val="false"/>
        <strike val="false"/>
        <color rgb="FF000000"/>
        <sz val="10"/>
        <u val="none"/>
      </rPr>
      <t>，需要归还后，重新发起借用流程
5.</t>
    </r>
    <r>
      <rPr>
        <b val="true"/>
        <i val="false"/>
        <strike val="false"/>
        <color rgb="FF000000"/>
        <sz val="10"/>
        <u val="none"/>
      </rPr>
      <t>仅负责人有修改权限，并且部分区域不可修改</t>
    </r>
  </si>
  <si>
    <r>
      <rPr>
        <rFont val="SimHei"/>
        <b val="true"/>
        <i val="false"/>
        <strike val="false"/>
        <color rgb="FFFFFFFF"/>
        <sz val="10"/>
        <u val="none"/>
      </rPr>
      <t>黑金VD100开发板</t>
    </r>
    <r>
      <rPr>
        <rFont val="SimHei"/>
        <b val="true"/>
        <i val="false"/>
        <strike val="false"/>
        <color rgb="FFFFFFFF"/>
        <sz val="10"/>
        <u val="none"/>
      </rPr>
      <t xml:space="preserve">
(Versal AI Edge XCVE2302)</t>
    </r>
  </si>
</sst>
</file>

<file path=xl/styles.xml><?xml version="1.0" encoding="utf-8"?>
<styleSheet xmlns="http://schemas.openxmlformats.org/spreadsheetml/2006/main">
  <numFmts count="2">
    <numFmt numFmtId="300" formatCode="yyyy&quot;年&quot;m&quot;月&quot;d&quot;日&quot;;@"/>
    <numFmt numFmtId="301" formatCode="yyyy&quot;年&quot;m&quot;月&quot;;@"/>
  </numFmts>
  <fonts count="22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b val="true"/>
    </font>
    <font>
      <sz val="9"/>
    </font>
    <font>
      <sz val="9"/>
    </font>
    <font>
      <sz val="9"/>
    </font>
    <font>
      <sz val="9"/>
    </font>
    <font>
      <b val="true"/>
      <color rgb="FFFFFFFF"/>
    </font>
    <font>
      <b val="true"/>
      <color rgb="FFFFFFFF"/>
    </font>
    <font>
      <b val="true"/>
      <color rgb="FF000000"/>
    </font>
    <font>
      <name val="SimHei"/>
      <b val="true"/>
      <color rgb="FFFFFFFF"/>
    </font>
    <font>
      <name val="SimHei"/>
      <b val="true"/>
      <color rgb="FFFFFFFF"/>
    </font>
    <font>
      <color rgb="FFFFFFFF"/>
    </font>
    <font>
      <name val="SimHei"/>
      <b val="true"/>
      <color rgb="FF000000"/>
    </font>
    <font>
      <name val="Helvetica Neue"/>
      <sz val="10"/>
    </font>
    <font>
      <color rgb="FFFFFFFF"/>
    </font>
    <font>
      <name val="SimHei"/>
      <b val="true"/>
      <color rgb="FF000000"/>
    </font>
    <font/>
    <font>
      <name val="SimHei"/>
      <b val="true"/>
      <color rgb="FFFFFFFF"/>
    </font>
    <font>
      <name val="SimHei"/>
      <color rgb="FFFFFFFF"/>
    </font>
    <font/>
  </fonts>
  <fills count="28">
    <fill>
      <patternFill patternType="none"/>
    </fill>
    <fill>
      <patternFill patternType="gray125"/>
    </fill>
    <fill>
      <patternFill patternType="solid">
        <fgColor rgb="FFFFF9E3"/>
      </patternFill>
    </fill>
    <fill>
      <patternFill patternType="solid">
        <fgColor rgb="FFFFFFFF"/>
      </patternFill>
    </fill>
    <fill>
      <patternFill patternType="solid">
        <fgColor rgb="FFFFDCC4"/>
        <bgColor auto="true"/>
      </patternFill>
    </fill>
    <fill>
      <patternFill patternType="solid">
        <fgColor rgb="FFF2F2F2"/>
      </patternFill>
    </fill>
    <fill>
      <patternFill patternType="solid">
        <fgColor rgb="FFD8D8D8"/>
        <bgColor auto="true"/>
      </patternFill>
    </fill>
    <fill>
      <patternFill patternType="solid">
        <fgColor rgb="FF2972F4"/>
        <bgColor auto="true"/>
      </patternFill>
    </fill>
    <fill>
      <patternFill patternType="solid">
        <fgColor rgb="FFFF0000"/>
        <bgColor auto="true"/>
      </patternFill>
    </fill>
    <fill>
      <patternFill patternType="solid">
        <fgColor rgb="FFF88825"/>
        <bgColor auto="true"/>
      </patternFill>
    </fill>
    <fill>
      <patternFill patternType="solid">
        <fgColor rgb="FF98D7B6"/>
        <bgColor auto="true"/>
      </patternFill>
    </fill>
    <fill>
      <patternFill patternType="solid">
        <fgColor rgb="FFFFEEAD"/>
        <bgColor auto="true"/>
      </patternFill>
    </fill>
    <fill>
      <patternFill patternType="solid">
        <fgColor rgb="FFD58EFF"/>
        <bgColor auto="true"/>
      </patternFill>
    </fill>
    <fill>
      <patternFill patternType="solid">
        <fgColor rgb="FF319B62"/>
        <bgColor auto="true"/>
      </patternFill>
    </fill>
    <fill>
      <patternFill patternType="solid">
        <fgColor rgb="FFD8D8D8"/>
        <bgColor auto="true"/>
      </patternFill>
    </fill>
    <fill>
      <patternFill patternType="solid">
        <fgColor rgb="FF00A3F5"/>
      </patternFill>
    </fill>
    <fill>
      <patternFill patternType="solid">
        <fgColor rgb="FF00A3F5"/>
      </patternFill>
    </fill>
    <fill>
      <patternFill patternType="solid">
        <fgColor rgb="FF5E2281"/>
      </patternFill>
    </fill>
    <fill>
      <patternFill patternType="solid">
        <fgColor rgb="FF5E2281"/>
      </patternFill>
    </fill>
    <fill>
      <patternFill patternType="solid">
        <fgColor rgb="FF939393"/>
      </patternFill>
    </fill>
    <fill>
      <patternFill patternType="solid">
        <fgColor rgb="FF939393"/>
      </patternFill>
    </fill>
    <fill>
      <patternFill patternType="solid">
        <fgColor rgb="FFFF9C99"/>
      </patternFill>
    </fill>
    <fill>
      <patternFill patternType="solid">
        <fgColor rgb="FFFFC000"/>
      </patternFill>
    </fill>
    <fill>
      <patternFill patternType="solid">
        <fgColor rgb="FFC7DCFF"/>
      </patternFill>
    </fill>
    <fill>
      <patternFill patternType="solid">
        <fgColor rgb="FFC7ECFF"/>
      </patternFill>
    </fill>
    <fill>
      <patternFill patternType="solid">
        <fgColor rgb="FFFFFFFF"/>
        <bgColor auto="true"/>
      </patternFill>
    </fill>
    <fill>
      <patternFill patternType="solid">
        <fgColor rgb="FFFFFFFF"/>
      </patternFill>
    </fill>
    <fill>
      <patternFill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/>
    <border/>
    <border/>
    <border>
      <left style="thin">
        <color rgb="FF000000"/>
      </left>
      <top style="thin">
        <color rgb="FF000000"/>
      </top>
    </border>
    <border diagonalUp="true" diagonalDown="true">
      <left/>
      <right/>
      <top/>
      <bottom/>
      <diagonal/>
    </border>
  </borders>
  <cellStyleXfs>
    <xf numFmtId="0" fontId="0" fillId="0" borderId="0" xfId="0">
      <alignment vertical="center"/>
    </xf>
  </cellStyleXfs>
  <cellXfs count="91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3" fillId="2" borderId="1" xfId="0">
      <alignment horizontal="center" vertical="center"/>
    </xf>
    <xf fontId="3" fillId="2" borderId="1" xfId="0">
      <alignment horizontal="center" vertical="center" wrapText="true"/>
    </xf>
    <xf fontId="3" fillId="2" borderId="2" xfId="0">
      <alignment horizontal="center" vertical="center"/>
    </xf>
    <xf fontId="3" fillId="2" borderId="3" xfId="0">
      <alignment horizontal="center" vertical="center" wrapText="true"/>
    </xf>
    <xf fontId="3" fillId="2" borderId="3" xfId="0">
      <alignment horizontal="center" vertical="center"/>
    </xf>
    <xf fontId="3" fillId="2" borderId="4" xfId="0">
      <alignment horizontal="center" vertical="center"/>
    </xf>
    <xf fontId="0" fillId="0" borderId="1" xfId="0">
      <alignment vertical="center"/>
    </xf>
    <xf fontId="0" fillId="0" borderId="2" xfId="0">
      <alignment vertical="center"/>
    </xf>
    <xf fontId="3" fillId="3" borderId="5" xfId="0">
      <alignment horizontal="center" vertical="center"/>
    </xf>
    <xf fontId="0" fillId="0" borderId="1" xfId="0">
      <alignment horizontal="center" vertical="center"/>
    </xf>
    <xf numFmtId="300" fontId="0" fillId="0" borderId="1" xfId="0">
      <alignment horizontal="center" vertical="center"/>
    </xf>
    <xf fontId="4" fillId="0" borderId="1" xfId="0">
      <alignment horizontal="center" vertical="center" wrapText="false"/>
    </xf>
    <xf fontId="5" fillId="0" borderId="1" xfId="0">
      <alignment horizontal="center" vertical="center" wrapText="false"/>
    </xf>
    <xf fontId="6" fillId="0" borderId="1" xfId="0">
      <alignment horizontal="center" vertical="center" wrapText="false"/>
    </xf>
    <xf numFmtId="300" fontId="0" fillId="0" borderId="2" xfId="0">
      <alignment horizontal="center" vertical="center"/>
    </xf>
    <xf fontId="5" fillId="0" borderId="3" xfId="0">
      <alignment horizontal="center" vertical="center" wrapText="false"/>
    </xf>
    <xf fontId="0" fillId="0" borderId="3" xfId="0">
      <alignment horizontal="center" vertical="center"/>
    </xf>
    <xf fontId="0" fillId="0" borderId="2" xfId="0">
      <alignment horizontal="center" vertical="center"/>
    </xf>
    <xf fontId="0" fillId="4" borderId="6" xfId="0">
      <alignment vertical="center" wrapText="true"/>
    </xf>
    <xf fontId="0" fillId="0" borderId="7" xfId="0">
      <alignment vertical="center"/>
    </xf>
    <xf fontId="0" fillId="0" borderId="8" xfId="0">
      <alignment vertical="center"/>
    </xf>
    <xf fontId="0" fillId="5" borderId="7" xfId="0">
      <alignment horizontal="center" vertical="center" wrapText="true"/>
    </xf>
    <xf fontId="0" fillId="5" borderId="8" xfId="0">
      <alignment horizontal="center" vertical="center"/>
    </xf>
    <xf fontId="0" fillId="3" borderId="5" xfId="0">
      <alignment horizontal="center" vertical="center"/>
    </xf>
    <xf fontId="7" fillId="0" borderId="1" xfId="0">
      <alignment horizontal="center" vertical="center" wrapText="false"/>
    </xf>
    <xf numFmtId="300" fontId="0" fillId="0" borderId="3" xfId="0">
      <alignment horizontal="center" vertical="center"/>
    </xf>
    <xf fontId="7" fillId="0" borderId="3" xfId="0">
      <alignment horizontal="center" vertical="center" wrapText="false"/>
    </xf>
    <xf fontId="3" fillId="6" borderId="1" xfId="0">
      <alignment horizontal="center" vertical="center"/>
    </xf>
    <xf numFmtId="0" fontId="3" fillId="6" borderId="1" xfId="0">
      <alignment horizontal="center" vertical="center"/>
    </xf>
    <xf fontId="0" fillId="6" borderId="1" xfId="0">
      <alignment horizontal="center" vertical="center"/>
    </xf>
    <xf fontId="8" fillId="7" borderId="1" xfId="0">
      <alignment horizontal="center" vertical="center"/>
    </xf>
    <xf fontId="0" fillId="0" borderId="5" xfId="0">
      <alignment vertical="center"/>
    </xf>
    <xf fontId="8" fillId="8" borderId="1" xfId="0">
      <alignment horizontal="center" vertical="center"/>
    </xf>
    <xf fontId="9" fillId="3" borderId="5" xfId="0">
      <alignment vertical="center"/>
    </xf>
    <xf fontId="8" fillId="9" borderId="1" xfId="0">
      <alignment horizontal="center" vertical="center" wrapText="true"/>
    </xf>
    <xf fontId="8" fillId="9" borderId="1" xfId="0">
      <alignment horizontal="center" vertical="center"/>
    </xf>
    <xf numFmtId="0" fontId="0" fillId="0" borderId="1" xfId="0">
      <alignment horizontal="center" vertical="center"/>
    </xf>
    <xf fontId="10" fillId="10" borderId="1" xfId="0">
      <alignment horizontal="center" vertical="center"/>
    </xf>
    <xf fontId="10" fillId="11" borderId="1" xfId="0">
      <alignment horizontal="center" vertical="center"/>
    </xf>
    <xf numFmtId="301" fontId="0" fillId="0" borderId="2" xfId="0">
      <alignment horizontal="center" vertical="center"/>
    </xf>
    <xf fontId="10" fillId="12" borderId="1" xfId="0">
      <alignment horizontal="center" vertical="center"/>
    </xf>
    <xf fontId="8" fillId="13" borderId="1" xfId="0">
      <alignment horizontal="center" vertical="center"/>
    </xf>
    <xf fontId="0" fillId="14" borderId="1" xfId="0">
      <alignment horizontal="center" vertical="center"/>
    </xf>
    <xf fontId="11" fillId="15" borderId="1" xfId="0">
      <alignment horizontal="center" vertical="center" wrapText="true"/>
    </xf>
    <xf fontId="11" fillId="15" borderId="1" xfId="0">
      <alignment horizontal="center" vertical="center"/>
    </xf>
    <xf fontId="12" fillId="15" borderId="9" xfId="0">
      <alignment horizontal="center" vertical="center"/>
    </xf>
    <xf fontId="12" fillId="16" borderId="9" xfId="0">
      <alignment horizontal="center" vertical="center"/>
    </xf>
    <xf fontId="0" fillId="3" borderId="10" xfId="0">
      <alignment horizontal="center" vertical="center"/>
    </xf>
    <xf fontId="11" fillId="17" borderId="1" xfId="0">
      <alignment horizontal="center" vertical="center"/>
    </xf>
    <xf fontId="12" fillId="17" borderId="9" xfId="0">
      <alignment horizontal="center" vertical="center"/>
    </xf>
    <xf fontId="12" fillId="18" borderId="9" xfId="0">
      <alignment horizontal="center" vertical="center"/>
    </xf>
    <xf fontId="9" fillId="3" borderId="10" xfId="0">
      <alignment horizontal="center" vertical="center"/>
    </xf>
    <xf fontId="11" fillId="19" borderId="1" xfId="0">
      <alignment horizontal="center" vertical="center"/>
    </xf>
    <xf fontId="11" fillId="20" borderId="1" xfId="0">
      <alignment horizontal="center" vertical="center"/>
    </xf>
    <xf fontId="13" fillId="19" borderId="0" xfId="0">
      <alignment horizontal="center" vertical="center"/>
    </xf>
    <xf fontId="14" fillId="21" borderId="1" xfId="0">
      <alignment horizontal="center" vertical="center"/>
    </xf>
    <xf fontId="15" fillId="21" borderId="1" xfId="0">
      <alignment horizontal="center" vertical="center"/>
    </xf>
    <xf fontId="16" fillId="3" borderId="5" xfId="0">
      <alignment horizontal="center" vertical="center"/>
    </xf>
    <xf fontId="14" fillId="22" borderId="11" xfId="0">
      <alignment horizontal="center" vertical="center"/>
    </xf>
    <xf numFmtId="0" fontId="14" fillId="22" borderId="11" xfId="0">
      <alignment horizontal="center" vertical="center"/>
    </xf>
    <xf fontId="17" fillId="22" borderId="11" xfId="0">
      <alignment horizontal="center" vertical="center"/>
    </xf>
    <xf fontId="14" fillId="23" borderId="1" xfId="0">
      <alignment horizontal="center" vertical="center"/>
    </xf>
    <xf numFmtId="0" fontId="14" fillId="23" borderId="1" xfId="0">
      <alignment horizontal="center" vertical="center"/>
    </xf>
    <xf fontId="17" fillId="23" borderId="1" xfId="0">
      <alignment horizontal="center" vertical="center"/>
    </xf>
    <xf fontId="14" fillId="24" borderId="12" xfId="0">
      <alignment horizontal="center" vertical="center"/>
    </xf>
    <xf numFmtId="0" fontId="14" fillId="24" borderId="1" xfId="0">
      <alignment horizontal="center" vertical="center"/>
    </xf>
    <xf fontId="14" fillId="24" borderId="1" xfId="0">
      <alignment horizontal="center" vertical="center"/>
    </xf>
    <xf fontId="18" fillId="25" borderId="5" xfId="0">
      <alignment horizontal="center" vertical="center"/>
    </xf>
    <xf fontId="11" fillId="3" borderId="5" xfId="0">
      <alignment horizontal="center" vertical="center"/>
    </xf>
    <xf fontId="19" fillId="3" borderId="5" xfId="0">
      <alignment horizontal="center" vertical="center"/>
    </xf>
    <xf fontId="12" fillId="3" borderId="5" xfId="0">
      <alignment horizontal="center" vertical="center"/>
    </xf>
    <xf numFmtId="300" fontId="0" fillId="0" borderId="1" xfId="0">
      <alignment vertical="center"/>
    </xf>
    <xf fontId="11" fillId="26" borderId="5" xfId="0">
      <alignment horizontal="center" vertical="center"/>
    </xf>
    <xf fontId="0" fillId="3" borderId="10" xfId="0">
      <alignment vertical="center"/>
    </xf>
    <xf fontId="18" fillId="25" borderId="13" xfId="0">
      <alignment horizontal="center" vertical="center"/>
    </xf>
    <xf fontId="11" fillId="3" borderId="13" xfId="0">
      <alignment horizontal="center" vertical="center"/>
    </xf>
    <xf fontId="11" fillId="26" borderId="14" xfId="0">
      <alignment horizontal="center" vertical="center"/>
    </xf>
    <xf fontId="11" fillId="26" borderId="15" xfId="0">
      <alignment horizontal="center" vertical="center"/>
    </xf>
    <xf fontId="20" fillId="3" borderId="5" xfId="0">
      <alignment horizontal="center" vertical="center"/>
    </xf>
    <xf fontId="0" fillId="0" borderId="0" xfId="0">
      <alignment horizontal="center" vertical="center"/>
    </xf>
    <xf fontId="0" fillId="0" borderId="7" xfId="0">
      <alignment horizontal="center" vertical="center"/>
    </xf>
    <xf fontId="0" fillId="0" borderId="16" xfId="0">
      <alignment horizontal="center" vertical="center"/>
    </xf>
    <xf fontId="0" fillId="0" borderId="3" xfId="0">
      <alignment vertical="center"/>
    </xf>
    <xf fontId="0" fillId="0" borderId="0" xfId="0">
      <alignment vertical="center"/>
    </xf>
    <xf fontId="21" fillId="27" borderId="17" xfId="0">
      <alignment vertical="center"/>
    </xf>
    <xf fontId="3" fillId="0" borderId="0" xfId="0">
      <alignment vertical="center" wrapText="true"/>
    </xf>
    <xf fontId="0" fillId="26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登记">
    <tabColor/>
  </sheetPr>
  <dimension ref="T202"/>
  <sheetViews>
    <sheetView showGridLines="true" rightToLeft="false" workbookViewId="0"/>
  </sheetViews>
  <sheetFormatPr baseColWidth="13" defaultRowHeight="18" customHeight="true"/>
  <cols>
    <col min="1" max="1" width="7.82422" customWidth="true"/>
    <col min="2" max="2" width="15.7812" customWidth="true"/>
    <col min="4" max="4" width="10.3828" customWidth="true"/>
    <col min="5" max="5" width="9.71094" hidden="true" customWidth="true"/>
    <col min="6" max="6" width="13.6719" style="83"/>
    <col min="9" max="10" width="9.30078" customWidth="true"/>
    <col min="11" max="11" width="15.6406" customWidth="true"/>
    <col min="13" max="13" width="9.44141" style="13" customWidth="true"/>
    <col min="14" max="14" width="9.17188" style="13" customWidth="true"/>
    <col min="15" max="15" width="10.6523" style="13" customWidth="true"/>
    <col min="17" max="17" width="21.582" customWidth="true"/>
    <col min="18" max="18" width="17.2617" customWidth="true"/>
    <col min="19" max="19" width="18.4844" style="83" customWidth="true"/>
    <col min="20" max="20" width="9.57422" style="83" customWidth="true"/>
    <col min="21" max="21" width="16.3242" style="90" customWidth="true"/>
  </cols>
  <sheetData>
    <row r="1" spans="1:21" ht="27.75" customHeight="true">
      <c r="A1" s="4" t="s">
        <v>1</v>
      </c>
      <c r="B1" s="4" t="s">
        <v>2</v>
      </c>
      <c r="C1" s="5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6" t="s">
        <v>11</v>
      </c>
      <c r="L1" s="6" t="s">
        <v>12</v>
      </c>
      <c r="M1" s="7" t="s">
        <v>13</v>
      </c>
      <c r="N1" s="8" t="s">
        <v>14</v>
      </c>
      <c r="O1" s="6" t="s">
        <v>15</v>
      </c>
      <c r="P1" s="9" t="s">
        <v>16</v>
      </c>
      <c r="Q1" s="10" t="s"/>
      <c r="R1" s="11" t="s"/>
      <c r="S1" s="4" t="s">
        <v>17</v>
      </c>
      <c r="T1" s="6" t="s">
        <v>18</v>
      </c>
      <c r="U1" s="12" t="s"/>
    </row>
    <row r="2" spans="1:21">
      <c r="A2" s="13">
        <v>0</v>
      </c>
      <c r="B2" s="14">
        <v>45446</v>
      </c>
      <c r="C2" s="15" t="s">
        <v>19</v>
      </c>
      <c r="D2" s="13">
        <v>1</v>
      </c>
      <c r="E2" s="13">
        <f>=D2-O2</f>
        <v>0</v>
      </c>
      <c r="F2" s="13" t="s">
        <v>20</v>
      </c>
      <c r="G2" s="13">
        <v>15651593324</v>
      </c>
      <c r="H2" s="16" t="s">
        <v>21</v>
      </c>
      <c r="I2" s="16" t="s">
        <v>22</v>
      </c>
      <c r="J2" s="17" t="s">
        <v>22</v>
      </c>
      <c r="K2" s="18">
        <v>45458</v>
      </c>
      <c r="L2" s="18">
        <v>45458</v>
      </c>
      <c r="M2" s="19" t="s">
        <v>23</v>
      </c>
      <c r="N2" s="20">
        <v>0</v>
      </c>
      <c r="O2" s="21">
        <f>=IF(M2="是",D2-N2,0)</f>
        <v>1</v>
      </c>
      <c r="P2" s="22" t="s">
        <v>70</v>
      </c>
      <c r="Q2" s="23" t="s"/>
      <c r="R2" s="24" t="s"/>
      <c r="S2" s="25" t="s">
        <v>24</v>
      </c>
      <c r="T2" s="26" t="s">
        <v>25</v>
      </c>
      <c r="U2" s="27" t="s"/>
    </row>
    <row r="3" spans="1:20">
      <c r="A3" s="13">
        <v>1</v>
      </c>
      <c r="B3" s="14">
        <v>45492</v>
      </c>
      <c r="C3" s="28" t="s">
        <v>26</v>
      </c>
      <c r="D3" s="13">
        <v>1</v>
      </c>
      <c r="E3" s="13">
        <f>=D3-O3</f>
        <v>0</v>
      </c>
      <c r="F3" s="13" t="s">
        <v>27</v>
      </c>
      <c r="G3" s="13">
        <v>18045873291</v>
      </c>
      <c r="H3" s="28" t="s">
        <v>21</v>
      </c>
      <c r="I3" s="28" t="s">
        <v>22</v>
      </c>
      <c r="J3" s="28" t="s">
        <v>22</v>
      </c>
      <c r="K3" s="18">
        <v>45611</v>
      </c>
      <c r="L3" s="29" t="s"/>
      <c r="M3" s="30" t="s">
        <v>23</v>
      </c>
      <c r="N3" s="20">
        <v>0</v>
      </c>
      <c r="O3" s="21">
        <f>=IF(M3="是",D3-N3,0)</f>
        <v>1</v>
      </c>
      <c r="P3" s="31" t="s">
        <v>1</v>
      </c>
      <c r="Q3" s="31" t="s">
        <v>28</v>
      </c>
      <c r="R3" s="32" t="s">
        <v>29</v>
      </c>
      <c r="S3" s="31" t="s">
        <v>30</v>
      </c>
      <c r="T3" s="32" t="s">
        <v>31</v>
      </c>
    </row>
    <row r="4" spans="1:21">
      <c r="A4" s="13">
        <v>2</v>
      </c>
      <c r="B4" s="14">
        <v>45492</v>
      </c>
      <c r="C4" s="28" t="s">
        <v>26</v>
      </c>
      <c r="D4" s="13">
        <v>1</v>
      </c>
      <c r="E4" s="13">
        <f>=D4-O4</f>
        <v>0</v>
      </c>
      <c r="F4" s="13" t="s">
        <v>32</v>
      </c>
      <c r="G4" s="13">
        <v>15950503368</v>
      </c>
      <c r="H4" s="28" t="s">
        <v>21</v>
      </c>
      <c r="I4" s="28" t="s">
        <v>22</v>
      </c>
      <c r="J4" s="28" t="s">
        <v>22</v>
      </c>
      <c r="K4" s="18">
        <v>45611</v>
      </c>
      <c r="L4" s="29" t="s"/>
      <c r="M4" s="30" t="s">
        <v>23</v>
      </c>
      <c r="N4" s="20">
        <v>0</v>
      </c>
      <c r="O4" s="21">
        <f>=IF(M4="是",D4-N4,0)</f>
        <v>1</v>
      </c>
      <c r="P4" s="33">
        <v>1</v>
      </c>
      <c r="Q4" s="34" t="s">
        <v>33</v>
      </c>
      <c r="R4" s="34">
        <f>=SUMIF($C$2:$C$200,"Nexys-Video",E2:E200)</f>
        <v>0</v>
      </c>
      <c r="S4" s="34">
        <v>1</v>
      </c>
      <c r="T4" s="34">
        <f>=S4-R4</f>
        <v>1</v>
      </c>
      <c r="U4" s="35" t="s"/>
    </row>
    <row r="5" spans="1:21">
      <c r="A5" s="13">
        <v>3</v>
      </c>
      <c r="B5" s="14">
        <v>45492</v>
      </c>
      <c r="C5" s="28" t="s">
        <v>26</v>
      </c>
      <c r="D5" s="13">
        <v>1</v>
      </c>
      <c r="E5" s="13">
        <f>=D5-O5</f>
        <v>0</v>
      </c>
      <c r="F5" s="13" t="s">
        <v>34</v>
      </c>
      <c r="G5" s="13">
        <v>13815014357</v>
      </c>
      <c r="H5" s="28" t="s">
        <v>21</v>
      </c>
      <c r="I5" s="28" t="s">
        <v>22</v>
      </c>
      <c r="J5" s="28" t="s">
        <v>22</v>
      </c>
      <c r="K5" s="18">
        <v>45611</v>
      </c>
      <c r="L5" s="29" t="s"/>
      <c r="M5" s="30" t="s">
        <v>23</v>
      </c>
      <c r="N5" s="20">
        <v>0</v>
      </c>
      <c r="O5" s="21">
        <f>=IF(M5="是",D5-N5,0)</f>
        <v>1</v>
      </c>
      <c r="P5" s="33">
        <v>2</v>
      </c>
      <c r="Q5" s="36" t="s">
        <v>35</v>
      </c>
      <c r="R5" s="36">
        <f>=SUMIF($C$2:$C$200,"PYNQ-Z2",E2:E200)</f>
        <v>1</v>
      </c>
      <c r="S5" s="36">
        <v>21</v>
      </c>
      <c r="T5" s="36">
        <f>=S5-R5</f>
        <v>20</v>
      </c>
      <c r="U5" s="37" t="s"/>
    </row>
    <row r="6" spans="1:21">
      <c r="A6" s="13">
        <v>4</v>
      </c>
      <c r="B6" s="14">
        <v>45549</v>
      </c>
      <c r="C6" s="28" t="s">
        <v>26</v>
      </c>
      <c r="D6" s="13">
        <v>1</v>
      </c>
      <c r="E6" s="13">
        <f>=D6-O6</f>
        <v>0</v>
      </c>
      <c r="F6" s="13" t="s">
        <v>36</v>
      </c>
      <c r="G6" s="13">
        <v>15950503368</v>
      </c>
      <c r="H6" s="28" t="s">
        <v>21</v>
      </c>
      <c r="I6" s="28" t="s">
        <v>22</v>
      </c>
      <c r="J6" s="28" t="s">
        <v>22</v>
      </c>
      <c r="K6" s="18">
        <v>45611</v>
      </c>
      <c r="L6" s="20" t="s"/>
      <c r="M6" s="30" t="s">
        <v>23</v>
      </c>
      <c r="N6" s="20">
        <v>0</v>
      </c>
      <c r="O6" s="21">
        <f>=IF(M6="是",D6-N6,0)</f>
        <v>1</v>
      </c>
      <c r="P6" s="33">
        <v>3</v>
      </c>
      <c r="Q6" s="38" t="s">
        <v>37</v>
      </c>
      <c r="R6" s="39">
        <f>=SUMIF($C$2:$C$200,"ACZ7015",E2:E200)</f>
        <v>6</v>
      </c>
      <c r="S6" s="39">
        <v>40</v>
      </c>
      <c r="T6" s="39">
        <f>=S6-R6</f>
        <v>34</v>
      </c>
      <c r="U6" s="35" t="s"/>
    </row>
    <row r="7" spans="1:21">
      <c r="A7" s="13">
        <v>5</v>
      </c>
      <c r="B7" s="14">
        <v>45551</v>
      </c>
      <c r="C7" s="28" t="s">
        <v>38</v>
      </c>
      <c r="D7" s="13">
        <v>1</v>
      </c>
      <c r="E7" s="13">
        <f>=D7-O7</f>
        <v>0</v>
      </c>
      <c r="F7" s="13" t="s">
        <v>39</v>
      </c>
      <c r="G7" s="40">
        <v>13131060188</v>
      </c>
      <c r="H7" s="28" t="s">
        <v>21</v>
      </c>
      <c r="I7" s="28" t="s">
        <v>22</v>
      </c>
      <c r="J7" s="28" t="s">
        <v>22</v>
      </c>
      <c r="K7" s="18">
        <v>45611</v>
      </c>
      <c r="L7" s="20" t="s"/>
      <c r="M7" s="30" t="s">
        <v>23</v>
      </c>
      <c r="N7" s="20">
        <v>0</v>
      </c>
      <c r="O7" s="21">
        <f>=IF(M7="是",D7-N7,0)</f>
        <v>1</v>
      </c>
      <c r="P7" s="33">
        <v>4</v>
      </c>
      <c r="Q7" s="41" t="s">
        <v>40</v>
      </c>
      <c r="R7" s="41">
        <f>=SUMIF($C$2:$C$200,"ZCU104",E2:E200)</f>
        <v>1</v>
      </c>
      <c r="S7" s="41">
        <v>1</v>
      </c>
      <c r="T7" s="41">
        <f>=S7-R7</f>
        <v>0</v>
      </c>
      <c r="U7" s="35" t="s"/>
    </row>
    <row r="8" spans="1:21">
      <c r="A8" s="13">
        <v>6</v>
      </c>
      <c r="B8" s="14">
        <v>45556</v>
      </c>
      <c r="C8" s="28" t="s">
        <v>41</v>
      </c>
      <c r="D8" s="13">
        <v>1</v>
      </c>
      <c r="E8" s="13">
        <f>=D8-O8</f>
        <v>0</v>
      </c>
      <c r="F8" s="13" t="s">
        <v>42</v>
      </c>
      <c r="G8" s="40">
        <v>15077832203</v>
      </c>
      <c r="H8" s="28" t="s">
        <v>21</v>
      </c>
      <c r="I8" s="28" t="s">
        <v>22</v>
      </c>
      <c r="J8" s="28" t="s">
        <v>22</v>
      </c>
      <c r="K8" s="18">
        <v>45641</v>
      </c>
      <c r="L8" s="29">
        <v>45562</v>
      </c>
      <c r="M8" s="30" t="s">
        <v>23</v>
      </c>
      <c r="N8" s="20">
        <v>0</v>
      </c>
      <c r="O8" s="21">
        <f>=IF(M8="是",D8-N8,0)</f>
        <v>1</v>
      </c>
      <c r="P8" s="33">
        <v>5</v>
      </c>
      <c r="Q8" s="42" t="s">
        <v>43</v>
      </c>
      <c r="R8" s="42">
        <f>=SUMIF($C$2:$C$200,"Zedboard",E2:E200)</f>
        <v>0</v>
      </c>
      <c r="S8" s="42">
        <v>2</v>
      </c>
      <c r="T8" s="42">
        <f>=S8-R8</f>
        <v>2</v>
      </c>
      <c r="U8" s="35" t="s"/>
    </row>
    <row r="9" spans="1:21">
      <c r="A9" s="13">
        <v>7</v>
      </c>
      <c r="B9" s="14">
        <v>45558</v>
      </c>
      <c r="C9" s="28" t="s">
        <v>44</v>
      </c>
      <c r="D9" s="13">
        <v>1</v>
      </c>
      <c r="E9" s="13">
        <f>=D9-O9</f>
        <v>0</v>
      </c>
      <c r="F9" s="13" t="s">
        <v>21</v>
      </c>
      <c r="G9" s="13">
        <v>18042090936</v>
      </c>
      <c r="H9" s="28" t="s">
        <v>21</v>
      </c>
      <c r="I9" s="28" t="s">
        <v>45</v>
      </c>
      <c r="J9" s="28" t="s">
        <v>45</v>
      </c>
      <c r="K9" s="43" t="s"/>
      <c r="L9" s="20" t="s"/>
      <c r="M9" s="30" t="s">
        <v>23</v>
      </c>
      <c r="N9" s="20">
        <v>0</v>
      </c>
      <c r="O9" s="21">
        <f>=IF(M9="是",D9-N9,0)</f>
        <v>1</v>
      </c>
      <c r="P9" s="33">
        <v>6</v>
      </c>
      <c r="Q9" s="44" t="s">
        <v>46</v>
      </c>
      <c r="R9" s="44">
        <f>=SUMIF($C$2:$C$200,"ACX750",E2:E200)</f>
        <v>1</v>
      </c>
      <c r="S9" s="44">
        <v>40</v>
      </c>
      <c r="T9" s="44">
        <f>=S9-R9</f>
        <v>39</v>
      </c>
      <c r="U9" s="35" t="s"/>
    </row>
    <row r="10" spans="1:21">
      <c r="A10" s="13">
        <v>8</v>
      </c>
      <c r="B10" s="14">
        <v>45558</v>
      </c>
      <c r="C10" s="28" t="s">
        <v>44</v>
      </c>
      <c r="D10" s="13">
        <v>1</v>
      </c>
      <c r="E10" s="13">
        <f>=D10-O10</f>
        <v>0</v>
      </c>
      <c r="F10" s="13" t="s">
        <v>47</v>
      </c>
      <c r="G10" s="40">
        <v>15088331034</v>
      </c>
      <c r="H10" s="28" t="s">
        <v>21</v>
      </c>
      <c r="I10" s="28" t="s">
        <v>45</v>
      </c>
      <c r="J10" s="28" t="s">
        <v>45</v>
      </c>
      <c r="K10" s="43" t="s"/>
      <c r="L10" s="20" t="s"/>
      <c r="M10" s="30" t="s">
        <v>23</v>
      </c>
      <c r="N10" s="20">
        <v>0</v>
      </c>
      <c r="O10" s="21">
        <f>=IF(M10="是",D10-N10,0)</f>
        <v>1</v>
      </c>
      <c r="P10" s="33">
        <v>7</v>
      </c>
      <c r="Q10" s="45" t="s">
        <v>48</v>
      </c>
      <c r="R10" s="45">
        <f>=SUMIF($C$2:$C$200,"MLK-KU060",E2:E200)</f>
        <v>3</v>
      </c>
      <c r="S10" s="45">
        <v>13</v>
      </c>
      <c r="T10" s="45">
        <f>=S10-R10</f>
        <v>10</v>
      </c>
      <c r="U10" s="35" t="s"/>
    </row>
    <row r="11" spans="1:21">
      <c r="A11" s="13">
        <v>9</v>
      </c>
      <c r="B11" s="14">
        <v>45558</v>
      </c>
      <c r="C11" s="28" t="s">
        <v>49</v>
      </c>
      <c r="D11" s="13">
        <v>1</v>
      </c>
      <c r="E11" s="13">
        <f>=D11-O11</f>
        <v>1</v>
      </c>
      <c r="F11" s="13" t="s">
        <v>47</v>
      </c>
      <c r="G11" s="40">
        <v>15088331034</v>
      </c>
      <c r="H11" s="28" t="s">
        <v>21</v>
      </c>
      <c r="I11" s="28" t="s">
        <v>45</v>
      </c>
      <c r="J11" s="28" t="s">
        <v>45</v>
      </c>
      <c r="K11" s="21" t="s"/>
      <c r="L11" s="20" t="s"/>
      <c r="M11" s="30" t="s">
        <v>50</v>
      </c>
      <c r="N11" s="20">
        <v>0</v>
      </c>
      <c r="O11" s="21">
        <f>=IF(M11="是",D11-N11,0)</f>
        <v>0</v>
      </c>
      <c r="P11" s="46">
        <v>8</v>
      </c>
      <c r="Q11" s="47" t="s">
        <v>71</v>
      </c>
      <c r="R11" s="48">
        <f>=SUMIF($C$2:$C$200,"VD100",E2:E200)</f>
        <v>1</v>
      </c>
      <c r="S11" s="49">
        <v>1</v>
      </c>
      <c r="T11" s="50">
        <f>=S11-R11</f>
        <v>0</v>
      </c>
      <c r="U11" s="51" t="s"/>
    </row>
    <row r="12" spans="1:21">
      <c r="A12" s="13">
        <v>10</v>
      </c>
      <c r="B12" s="14">
        <v>45562</v>
      </c>
      <c r="C12" s="28" t="s">
        <v>51</v>
      </c>
      <c r="D12" s="13">
        <v>1</v>
      </c>
      <c r="E12" s="13">
        <f>=D12-O12</f>
        <v>0</v>
      </c>
      <c r="F12" s="13" t="s">
        <v>42</v>
      </c>
      <c r="G12" s="40">
        <v>15077832203</v>
      </c>
      <c r="H12" s="28" t="s">
        <v>21</v>
      </c>
      <c r="I12" s="28" t="s">
        <v>22</v>
      </c>
      <c r="J12" s="28" t="s">
        <v>45</v>
      </c>
      <c r="K12" s="18">
        <v>45641</v>
      </c>
      <c r="L12" s="20" t="s"/>
      <c r="M12" s="30" t="s">
        <v>23</v>
      </c>
      <c r="N12" s="20">
        <v>0</v>
      </c>
      <c r="O12" s="21">
        <f>=IF(M12="是",D12-N12,0)</f>
        <v>1</v>
      </c>
      <c r="P12" s="46">
        <v>9</v>
      </c>
      <c r="Q12" s="52" t="s">
        <v>52</v>
      </c>
      <c r="R12" s="52">
        <f>=SUMIF($C$2:$C$200,"Alveo-U45N",E2:E200)</f>
        <v>1</v>
      </c>
      <c r="S12" s="53">
        <v>2</v>
      </c>
      <c r="T12" s="54">
        <f>=S12-R12</f>
        <v>1</v>
      </c>
      <c r="U12" s="55" t="s"/>
    </row>
    <row r="13" spans="1:21">
      <c r="A13" s="13">
        <v>11</v>
      </c>
      <c r="B13" s="14">
        <v>45739</v>
      </c>
      <c r="C13" s="28" t="s">
        <v>53</v>
      </c>
      <c r="D13" s="13">
        <v>1</v>
      </c>
      <c r="E13" s="13">
        <f>=D13-O13</f>
        <v>0</v>
      </c>
      <c r="F13" s="13" t="s">
        <v>54</v>
      </c>
      <c r="G13" s="13">
        <v>15996275910</v>
      </c>
      <c r="H13" s="28" t="s">
        <v>21</v>
      </c>
      <c r="I13" s="28" t="s">
        <v>22</v>
      </c>
      <c r="J13" s="28" t="s">
        <v>45</v>
      </c>
      <c r="K13" s="21" t="s"/>
      <c r="L13" s="20" t="s"/>
      <c r="M13" s="30" t="s">
        <v>23</v>
      </c>
      <c r="N13" s="20">
        <v>0</v>
      </c>
      <c r="O13" s="13">
        <f>=IF(M13="是",D13-N13,0)</f>
        <v>1</v>
      </c>
      <c r="P13" s="46">
        <v>10</v>
      </c>
      <c r="Q13" s="56" t="s">
        <v>55</v>
      </c>
      <c r="R13" s="57">
        <f>=SUMIF($C$2:$C$200,"Alveo-U55C",E2:E200)</f>
        <v>0</v>
      </c>
      <c r="S13" s="58">
        <v>11</v>
      </c>
      <c r="T13" s="57">
        <f>=S13-R13</f>
        <v>11</v>
      </c>
      <c r="U13" s="51" t="s"/>
    </row>
    <row r="14" spans="1:21">
      <c r="A14" s="13">
        <v>12</v>
      </c>
      <c r="B14" s="14">
        <v>45812</v>
      </c>
      <c r="C14" s="28" t="s">
        <v>56</v>
      </c>
      <c r="D14" s="13">
        <v>1</v>
      </c>
      <c r="E14" s="13">
        <f>=D14-O14</f>
        <v>1</v>
      </c>
      <c r="F14" s="13" t="s">
        <v>21</v>
      </c>
      <c r="G14" s="13">
        <v>18042090936</v>
      </c>
      <c r="H14" s="28" t="s">
        <v>21</v>
      </c>
      <c r="I14" s="28" t="s">
        <v>45</v>
      </c>
      <c r="J14" s="28" t="s">
        <v>45</v>
      </c>
      <c r="K14" s="18">
        <v>45869</v>
      </c>
      <c r="L14" s="20" t="s"/>
      <c r="M14" s="30" t="s">
        <v>50</v>
      </c>
      <c r="N14" s="20">
        <v>0</v>
      </c>
      <c r="O14" s="13">
        <f>=IF(M14="是",D14-N14,0)</f>
        <v>0</v>
      </c>
      <c r="P14" s="46">
        <v>11</v>
      </c>
      <c r="Q14" s="59" t="s">
        <v>57</v>
      </c>
      <c r="R14" s="59">
        <f>=SUMIF($C$2:$C$200,"KV260",E2:E200)</f>
        <v>0</v>
      </c>
      <c r="S14" s="59">
        <v>4</v>
      </c>
      <c r="T14" s="60">
        <f>=S14-R14</f>
        <v>4</v>
      </c>
      <c r="U14" s="61" t="s"/>
    </row>
    <row r="15" spans="1:21">
      <c r="A15" s="13">
        <v>13</v>
      </c>
      <c r="B15" s="14">
        <v>45830</v>
      </c>
      <c r="C15" s="28" t="s">
        <v>26</v>
      </c>
      <c r="D15" s="13">
        <v>1</v>
      </c>
      <c r="E15" s="13">
        <f>=D15-O15</f>
        <v>1</v>
      </c>
      <c r="F15" s="13" t="s">
        <v>58</v>
      </c>
      <c r="G15" s="13">
        <v>18588290546</v>
      </c>
      <c r="H15" s="28" t="s">
        <v>21</v>
      </c>
      <c r="I15" s="28" t="s">
        <v>45</v>
      </c>
      <c r="J15" s="28" t="s">
        <v>45</v>
      </c>
      <c r="K15" s="18">
        <v>45900</v>
      </c>
      <c r="L15" s="20" t="s"/>
      <c r="M15" s="30" t="s">
        <v>50</v>
      </c>
      <c r="N15" s="20">
        <v>1</v>
      </c>
      <c r="O15" s="13">
        <f>=IF(M15="是",D15-N15,0)</f>
        <v>0</v>
      </c>
      <c r="P15" s="46">
        <v>12</v>
      </c>
      <c r="Q15" s="62" t="s">
        <v>59</v>
      </c>
      <c r="R15" s="63">
        <f>=SUMIF($C$2:$C$200,"KU5P",E2:E200)</f>
        <v>1</v>
      </c>
      <c r="S15" s="62">
        <v>2</v>
      </c>
      <c r="T15" s="64">
        <f>=S15-R15</f>
        <v>1</v>
      </c>
      <c r="U15" s="51" t="s"/>
    </row>
    <row r="16" spans="1:21">
      <c r="A16" s="13">
        <v>14</v>
      </c>
      <c r="B16" s="14">
        <v>45845</v>
      </c>
      <c r="C16" s="28" t="s">
        <v>41</v>
      </c>
      <c r="D16" s="13">
        <v>1</v>
      </c>
      <c r="E16" s="13">
        <f>=D16-O16</f>
        <v>1</v>
      </c>
      <c r="F16" s="40" t="s">
        <v>60</v>
      </c>
      <c r="G16" s="13" t="s"/>
      <c r="H16" s="28" t="s">
        <v>21</v>
      </c>
      <c r="I16" s="28" t="s">
        <v>45</v>
      </c>
      <c r="J16" s="28" t="s">
        <v>45</v>
      </c>
      <c r="K16" s="21" t="s"/>
      <c r="L16" s="20" t="s"/>
      <c r="M16" s="30" t="s">
        <v>50</v>
      </c>
      <c r="N16" s="20">
        <v>0</v>
      </c>
      <c r="O16" s="13">
        <f>=IF(M16="是",D16-N16,0)</f>
        <v>0</v>
      </c>
      <c r="P16" s="46">
        <v>13</v>
      </c>
      <c r="Q16" s="65" t="s">
        <v>61</v>
      </c>
      <c r="R16" s="66">
        <f>=SUMIF($C$2:$C$200,"Boolean",E2:E200)</f>
        <v>6</v>
      </c>
      <c r="S16" s="65">
        <v>25</v>
      </c>
      <c r="T16" s="67">
        <f>=S16-R16</f>
        <v>19</v>
      </c>
      <c r="U16" s="51" t="s"/>
    </row>
    <row r="17" spans="1:21">
      <c r="A17" s="13">
        <v>15</v>
      </c>
      <c r="B17" s="14">
        <v>45852</v>
      </c>
      <c r="C17" s="28" t="s">
        <v>53</v>
      </c>
      <c r="D17" s="13">
        <v>1</v>
      </c>
      <c r="E17" s="13">
        <f>=D17-O17</f>
        <v>1</v>
      </c>
      <c r="F17" s="13" t="s">
        <v>62</v>
      </c>
      <c r="G17" s="13">
        <v>13146270689</v>
      </c>
      <c r="H17" s="28" t="s">
        <v>21</v>
      </c>
      <c r="I17" s="28" t="s">
        <v>45</v>
      </c>
      <c r="J17" s="28" t="s">
        <v>45</v>
      </c>
      <c r="K17" s="21" t="s"/>
      <c r="L17" s="20" t="s"/>
      <c r="M17" s="30" t="s">
        <v>50</v>
      </c>
      <c r="N17" s="20">
        <v>0</v>
      </c>
      <c r="O17" s="13">
        <f>=IF(M17="是",D17-N17,0)</f>
        <v>0</v>
      </c>
      <c r="P17" s="46">
        <v>14</v>
      </c>
      <c r="Q17" s="68" t="s">
        <v>63</v>
      </c>
      <c r="R17" s="69">
        <f>=SUMIF($C$2:$C$200,"AXP391",E2:E200)</f>
        <v>0</v>
      </c>
      <c r="S17" s="68">
        <v>1</v>
      </c>
      <c r="T17" s="70">
        <f>=S17-R17</f>
        <v>1</v>
      </c>
      <c r="U17" s="51" t="s"/>
    </row>
    <row r="18" spans="1:22">
      <c r="A18" s="13">
        <v>16</v>
      </c>
      <c r="B18" s="14">
        <v>45884</v>
      </c>
      <c r="C18" s="28" t="s">
        <v>44</v>
      </c>
      <c r="D18" s="13">
        <v>1</v>
      </c>
      <c r="E18" s="13">
        <f>=D18-O18</f>
        <v>1</v>
      </c>
      <c r="F18" s="40" t="s">
        <v>64</v>
      </c>
      <c r="G18" s="13" t="s"/>
      <c r="H18" s="28" t="s">
        <v>21</v>
      </c>
      <c r="I18" s="28" t="s">
        <v>45</v>
      </c>
      <c r="J18" s="28" t="s">
        <v>45</v>
      </c>
      <c r="K18" s="21" t="s"/>
      <c r="L18" s="20" t="s"/>
      <c r="M18" s="30" t="s">
        <v>50</v>
      </c>
      <c r="N18" s="20">
        <v>0</v>
      </c>
      <c r="O18" s="13">
        <f>=IF(M18="是",D18-N18,0)</f>
        <v>0</v>
      </c>
      <c r="Q18" s="71" t="s"/>
      <c r="R18" s="72" t="s"/>
      <c r="S18" s="72" t="s"/>
      <c r="T18" s="72" t="s"/>
      <c r="U18" s="73" t="s"/>
      <c r="V18" s="61" t="s"/>
    </row>
    <row r="19" spans="1:22">
      <c r="A19" s="13">
        <v>17</v>
      </c>
      <c r="B19" s="13" t="s"/>
      <c r="C19" s="28" t="s">
        <v>65</v>
      </c>
      <c r="D19" s="13">
        <v>6</v>
      </c>
      <c r="E19" s="13">
        <f>=D19-O19</f>
        <v>6</v>
      </c>
      <c r="F19" s="13" t="s">
        <v>66</v>
      </c>
      <c r="G19" s="13" t="s"/>
      <c r="H19" s="28" t="s">
        <v>21</v>
      </c>
      <c r="I19" s="28" t="s">
        <v>45</v>
      </c>
      <c r="J19" s="28" t="s">
        <v>45</v>
      </c>
      <c r="K19" s="21" t="s"/>
      <c r="L19" s="20" t="s"/>
      <c r="M19" s="30" t="s">
        <v>50</v>
      </c>
      <c r="N19" s="20">
        <v>0</v>
      </c>
      <c r="O19" s="13">
        <f>=IF(M19="是",D19-N19,0)</f>
        <v>0</v>
      </c>
      <c r="Q19" s="71" t="s"/>
      <c r="R19" s="72" t="s"/>
      <c r="S19" s="72" t="s"/>
      <c r="T19" s="72" t="s"/>
      <c r="U19" s="73" t="s"/>
      <c r="V19" s="55" t="s"/>
    </row>
    <row r="20" spans="1:22">
      <c r="A20" s="13">
        <v>18</v>
      </c>
      <c r="B20" s="10" t="s"/>
      <c r="C20" s="28" t="s">
        <v>67</v>
      </c>
      <c r="D20" s="13">
        <v>6</v>
      </c>
      <c r="E20" s="13">
        <f>=D20-O20</f>
        <v>6</v>
      </c>
      <c r="F20" s="13" t="s">
        <v>66</v>
      </c>
      <c r="G20" s="10" t="s"/>
      <c r="H20" s="28" t="s">
        <v>21</v>
      </c>
      <c r="I20" s="28" t="s">
        <v>45</v>
      </c>
      <c r="J20" s="28" t="s">
        <v>45</v>
      </c>
      <c r="K20" s="11" t="s"/>
      <c r="L20" s="20" t="s"/>
      <c r="M20" s="30" t="s">
        <v>50</v>
      </c>
      <c r="N20" s="20">
        <v>0</v>
      </c>
      <c r="O20" s="13">
        <f>=IF(M20="是",D20-N20,0)</f>
        <v>0</v>
      </c>
      <c r="Q20" s="71" t="s"/>
      <c r="R20" s="72" t="s"/>
      <c r="S20" s="72" t="s"/>
      <c r="T20" s="74" t="s"/>
      <c r="U20" s="74" t="s"/>
      <c r="V20" s="51" t="s"/>
    </row>
    <row r="21" spans="1:22">
      <c r="A21" s="13">
        <v>19</v>
      </c>
      <c r="B21" s="75">
        <v>45901</v>
      </c>
      <c r="C21" s="28" t="s">
        <v>68</v>
      </c>
      <c r="D21" s="13">
        <v>1</v>
      </c>
      <c r="E21" s="13">
        <f>=D21-O21</f>
        <v>0</v>
      </c>
      <c r="F21" s="13" t="s">
        <v>69</v>
      </c>
      <c r="G21" s="10" t="s"/>
      <c r="H21" s="28" t="s">
        <v>21</v>
      </c>
      <c r="I21" s="28" t="s">
        <v>45</v>
      </c>
      <c r="J21" s="28" t="s">
        <v>45</v>
      </c>
      <c r="K21" s="11" t="s"/>
      <c r="L21" s="20" t="s"/>
      <c r="M21" s="30" t="s">
        <v>23</v>
      </c>
      <c r="N21" s="20">
        <v>0</v>
      </c>
      <c r="O21" s="13">
        <f>=IF(M21="是",D21-N21,0)</f>
        <v>1</v>
      </c>
      <c r="Q21" s="71" t="s"/>
      <c r="R21" s="72" t="s"/>
      <c r="S21" s="72" t="s"/>
      <c r="T21" s="72" t="s"/>
      <c r="U21" s="76" t="s"/>
      <c r="V21" s="77" t="s"/>
    </row>
    <row r="22" spans="1:22">
      <c r="A22" s="13">
        <v>20</v>
      </c>
      <c r="B22" s="75">
        <v>45903</v>
      </c>
      <c r="C22" s="28" t="s">
        <v>44</v>
      </c>
      <c r="D22" s="13">
        <v>2</v>
      </c>
      <c r="E22" s="13">
        <f>=D22-O22</f>
        <v>2</v>
      </c>
      <c r="F22" s="13" t="s">
        <v>69</v>
      </c>
      <c r="G22" s="10" t="s"/>
      <c r="H22" s="28" t="s">
        <v>21</v>
      </c>
      <c r="I22" s="28" t="s">
        <v>45</v>
      </c>
      <c r="J22" s="28" t="s">
        <v>45</v>
      </c>
      <c r="K22" s="11" t="s"/>
      <c r="L22" s="20" t="s"/>
      <c r="M22" s="30" t="s">
        <v>50</v>
      </c>
      <c r="N22" s="20">
        <v>0</v>
      </c>
      <c r="O22" s="13">
        <f>=IF(M22="是",D22-N22,0)</f>
        <v>0</v>
      </c>
      <c r="Q22" s="71" t="s"/>
      <c r="R22" s="72" t="s"/>
      <c r="S22" s="72" t="s"/>
      <c r="T22" s="72" t="s"/>
      <c r="U22" s="76" t="s"/>
      <c r="V22" s="77" t="s"/>
    </row>
    <row r="23" spans="1:22">
      <c r="A23" s="13">
        <v>21</v>
      </c>
      <c r="B23" s="10" t="s"/>
      <c r="C23" s="28" t="s">
        <v>38</v>
      </c>
      <c r="D23" s="13">
        <v>1</v>
      </c>
      <c r="E23" s="13">
        <f>=D23-O23</f>
        <v>1</v>
      </c>
      <c r="F23" s="13" t="s">
        <v>39</v>
      </c>
      <c r="G23" s="40">
        <v>13131060188</v>
      </c>
      <c r="H23" s="28" t="s">
        <v>21</v>
      </c>
      <c r="I23" s="28" t="s">
        <v>45</v>
      </c>
      <c r="J23" s="28" t="s">
        <v>45</v>
      </c>
      <c r="K23" s="11" t="s"/>
      <c r="L23" s="20" t="s"/>
      <c r="M23" s="30" t="s">
        <v>50</v>
      </c>
      <c r="N23" s="20">
        <v>0</v>
      </c>
      <c r="O23" s="13">
        <f>=IF(M23="是",D23-N23,0)</f>
        <v>0</v>
      </c>
      <c r="Q23" s="71" t="s"/>
      <c r="R23" s="72" t="s"/>
      <c r="S23" s="72" t="s"/>
      <c r="T23" s="72" t="s"/>
      <c r="U23" s="76" t="s"/>
      <c r="V23" s="77" t="s"/>
    </row>
    <row r="24" spans="1:22">
      <c r="A24" s="13">
        <v>22</v>
      </c>
      <c r="B24" s="10" t="s"/>
      <c r="C24" s="28" t="s"/>
      <c r="D24" s="13">
        <v>0</v>
      </c>
      <c r="E24" s="13">
        <f>=D24-O24</f>
        <v>0</v>
      </c>
      <c r="F24" s="13" t="s"/>
      <c r="G24" s="10" t="s"/>
      <c r="H24" s="28" t="s">
        <v>21</v>
      </c>
      <c r="I24" s="28" t="s">
        <v>45</v>
      </c>
      <c r="J24" s="28" t="s">
        <v>45</v>
      </c>
      <c r="K24" s="11" t="s"/>
      <c r="L24" s="20" t="s"/>
      <c r="M24" s="30" t="s">
        <v>50</v>
      </c>
      <c r="N24" s="20">
        <v>0</v>
      </c>
      <c r="O24" s="13">
        <f>=IF(M24="是",D24-N24,0)</f>
        <v>0</v>
      </c>
      <c r="Q24" s="71" t="s"/>
      <c r="R24" s="72" t="s"/>
      <c r="S24" s="72" t="s"/>
      <c r="T24" s="72" t="s"/>
      <c r="U24" s="76" t="s"/>
      <c r="V24" s="77" t="s"/>
    </row>
    <row r="25" spans="1:22">
      <c r="A25" s="13">
        <v>23</v>
      </c>
      <c r="B25" s="10" t="s"/>
      <c r="C25" s="28" t="s"/>
      <c r="D25" s="13">
        <v>0</v>
      </c>
      <c r="E25" s="13">
        <f>=D25-O25</f>
        <v>0</v>
      </c>
      <c r="F25" s="13" t="s"/>
      <c r="G25" s="10" t="s"/>
      <c r="H25" s="28" t="s">
        <v>21</v>
      </c>
      <c r="I25" s="28" t="s">
        <v>45</v>
      </c>
      <c r="J25" s="28" t="s">
        <v>45</v>
      </c>
      <c r="K25" s="11" t="s"/>
      <c r="L25" s="20" t="s"/>
      <c r="M25" s="30" t="s">
        <v>50</v>
      </c>
      <c r="N25" s="20">
        <v>0</v>
      </c>
      <c r="O25" s="13">
        <f>=IF(M25="是",D25-N25,0)</f>
        <v>0</v>
      </c>
      <c r="Q25" s="71" t="s"/>
      <c r="R25" s="72" t="s"/>
      <c r="S25" s="72" t="s"/>
      <c r="T25" s="72" t="s"/>
      <c r="U25" s="76" t="s"/>
      <c r="V25" s="77" t="s"/>
    </row>
    <row r="26" spans="1:22">
      <c r="A26" s="13">
        <v>24</v>
      </c>
      <c r="B26" s="10" t="s"/>
      <c r="C26" s="28" t="s"/>
      <c r="D26" s="13">
        <v>0</v>
      </c>
      <c r="E26" s="13">
        <f>=D26-O26</f>
        <v>0</v>
      </c>
      <c r="F26" s="13" t="s"/>
      <c r="G26" s="10" t="s"/>
      <c r="H26" s="28" t="s">
        <v>21</v>
      </c>
      <c r="I26" s="28" t="s">
        <v>45</v>
      </c>
      <c r="J26" s="28" t="s">
        <v>45</v>
      </c>
      <c r="K26" s="11" t="s"/>
      <c r="L26" s="20" t="s"/>
      <c r="M26" s="30" t="s">
        <v>50</v>
      </c>
      <c r="N26" s="20">
        <v>0</v>
      </c>
      <c r="O26" s="13">
        <f>=IF(M26="是",D26-N26,0)</f>
        <v>0</v>
      </c>
      <c r="Q26" s="71" t="s"/>
      <c r="R26" s="72" t="s"/>
      <c r="S26" s="72" t="s"/>
      <c r="T26" s="72" t="s"/>
      <c r="U26" s="76" t="s"/>
      <c r="V26" s="77" t="s"/>
    </row>
    <row r="27" spans="1:22">
      <c r="A27" s="13">
        <v>25</v>
      </c>
      <c r="B27" s="10" t="s"/>
      <c r="C27" s="28" t="s"/>
      <c r="D27" s="13">
        <v>0</v>
      </c>
      <c r="E27" s="13">
        <f>=D27-O27</f>
        <v>0</v>
      </c>
      <c r="F27" s="13" t="s"/>
      <c r="G27" s="10" t="s"/>
      <c r="H27" s="28" t="s">
        <v>21</v>
      </c>
      <c r="I27" s="28" t="s">
        <v>45</v>
      </c>
      <c r="J27" s="28" t="s">
        <v>45</v>
      </c>
      <c r="K27" s="11" t="s"/>
      <c r="L27" s="20" t="s"/>
      <c r="M27" s="30" t="s">
        <v>50</v>
      </c>
      <c r="N27" s="20">
        <v>0</v>
      </c>
      <c r="O27" s="13">
        <f>=IF(M27="是",D27-N27,0)</f>
        <v>0</v>
      </c>
      <c r="Q27" s="71" t="s"/>
      <c r="R27" s="72" t="s"/>
      <c r="S27" s="72" t="s"/>
      <c r="T27" s="72" t="s"/>
      <c r="U27" s="76" t="s"/>
      <c r="V27" s="77" t="s"/>
    </row>
    <row r="28" spans="1:22">
      <c r="A28" s="13">
        <v>26</v>
      </c>
      <c r="B28" s="10" t="s"/>
      <c r="C28" s="28" t="s"/>
      <c r="D28" s="13">
        <v>0</v>
      </c>
      <c r="E28" s="13">
        <f>=D28-O28</f>
        <v>0</v>
      </c>
      <c r="F28" s="13" t="s"/>
      <c r="G28" s="10" t="s"/>
      <c r="H28" s="28" t="s">
        <v>21</v>
      </c>
      <c r="I28" s="28" t="s">
        <v>45</v>
      </c>
      <c r="J28" s="28" t="s">
        <v>45</v>
      </c>
      <c r="K28" s="11" t="s"/>
      <c r="L28" s="20" t="s"/>
      <c r="M28" s="30" t="s">
        <v>50</v>
      </c>
      <c r="N28" s="20">
        <v>0</v>
      </c>
      <c r="O28" s="13">
        <f>=IF(M28="是",D28-N28,0)</f>
        <v>0</v>
      </c>
      <c r="Q28" s="71" t="s"/>
      <c r="R28" s="72" t="s"/>
      <c r="S28" s="72" t="s"/>
      <c r="T28" s="72" t="s"/>
      <c r="U28" s="76" t="s"/>
      <c r="V28" s="77" t="s"/>
    </row>
    <row r="29" spans="1:22">
      <c r="A29" s="13">
        <v>27</v>
      </c>
      <c r="B29" s="10" t="s"/>
      <c r="C29" s="28" t="s"/>
      <c r="D29" s="13">
        <v>0</v>
      </c>
      <c r="E29" s="13">
        <f>=D29-O29</f>
        <v>0</v>
      </c>
      <c r="F29" s="13" t="s"/>
      <c r="G29" s="10" t="s"/>
      <c r="H29" s="28" t="s">
        <v>21</v>
      </c>
      <c r="I29" s="28" t="s">
        <v>45</v>
      </c>
      <c r="J29" s="28" t="s">
        <v>45</v>
      </c>
      <c r="K29" s="11" t="s"/>
      <c r="L29" s="20" t="s"/>
      <c r="M29" s="30" t="s">
        <v>50</v>
      </c>
      <c r="N29" s="20">
        <v>0</v>
      </c>
      <c r="O29" s="13">
        <f>=IF(M29="是",D29-N29,0)</f>
        <v>0</v>
      </c>
      <c r="Q29" s="71" t="s"/>
      <c r="R29" s="72" t="s"/>
      <c r="S29" s="72" t="s"/>
      <c r="T29" s="72" t="s"/>
      <c r="U29" s="76" t="s"/>
      <c r="V29" s="77" t="s"/>
    </row>
    <row r="30" spans="1:22">
      <c r="A30" s="13">
        <v>28</v>
      </c>
      <c r="B30" s="10" t="s"/>
      <c r="C30" s="28" t="s"/>
      <c r="D30" s="13">
        <v>0</v>
      </c>
      <c r="E30" s="13">
        <f>=D30-O30</f>
        <v>0</v>
      </c>
      <c r="F30" s="13" t="s"/>
      <c r="G30" s="10" t="s"/>
      <c r="H30" s="28" t="s">
        <v>21</v>
      </c>
      <c r="I30" s="28" t="s">
        <v>45</v>
      </c>
      <c r="J30" s="28" t="s">
        <v>45</v>
      </c>
      <c r="K30" s="11" t="s"/>
      <c r="L30" s="20" t="s"/>
      <c r="M30" s="30" t="s">
        <v>50</v>
      </c>
      <c r="N30" s="20">
        <v>0</v>
      </c>
      <c r="O30" s="13">
        <f>=IF(M30="是",D30-N30,0)</f>
        <v>0</v>
      </c>
      <c r="Q30" s="71" t="s"/>
      <c r="R30" s="72" t="s"/>
      <c r="S30" s="72" t="s"/>
      <c r="T30" s="72" t="s"/>
      <c r="U30" s="76" t="s"/>
      <c r="V30" s="77" t="s"/>
    </row>
    <row r="31" spans="1:22">
      <c r="A31" s="13">
        <v>29</v>
      </c>
      <c r="B31" s="10" t="s"/>
      <c r="C31" s="28" t="s"/>
      <c r="D31" s="13">
        <v>0</v>
      </c>
      <c r="E31" s="13">
        <f>=D31-O31</f>
        <v>0</v>
      </c>
      <c r="F31" s="13" t="s"/>
      <c r="G31" s="10" t="s"/>
      <c r="H31" s="28" t="s">
        <v>21</v>
      </c>
      <c r="I31" s="28" t="s">
        <v>45</v>
      </c>
      <c r="J31" s="28" t="s">
        <v>45</v>
      </c>
      <c r="K31" s="11" t="s"/>
      <c r="L31" s="20" t="s"/>
      <c r="M31" s="30" t="s">
        <v>50</v>
      </c>
      <c r="N31" s="20">
        <v>0</v>
      </c>
      <c r="O31" s="13">
        <f>=IF(M31="是",D31-N31,0)</f>
        <v>0</v>
      </c>
      <c r="Q31" s="78" t="s"/>
      <c r="R31" s="79" t="s"/>
      <c r="S31" s="79" t="s"/>
      <c r="T31" s="72" t="s"/>
      <c r="U31" s="80" t="s"/>
      <c r="V31" s="77" t="s"/>
    </row>
    <row r="32" spans="1:22">
      <c r="A32" s="13">
        <v>30</v>
      </c>
      <c r="B32" s="10" t="s"/>
      <c r="C32" s="28" t="s"/>
      <c r="D32" s="13">
        <v>0</v>
      </c>
      <c r="E32" s="13">
        <f>=D32-O32</f>
        <v>0</v>
      </c>
      <c r="F32" s="13" t="s"/>
      <c r="G32" s="10" t="s"/>
      <c r="H32" s="28" t="s">
        <v>21</v>
      </c>
      <c r="I32" s="28" t="s">
        <v>45</v>
      </c>
      <c r="J32" s="28" t="s">
        <v>45</v>
      </c>
      <c r="K32" s="11" t="s"/>
      <c r="L32" s="20" t="s"/>
      <c r="M32" s="30" t="s">
        <v>50</v>
      </c>
      <c r="N32" s="20">
        <v>0</v>
      </c>
      <c r="O32" s="13">
        <f>=IF(M32="是",D32-N32,0)</f>
        <v>0</v>
      </c>
      <c r="Q32" s="78" t="s"/>
      <c r="R32" s="79" t="s"/>
      <c r="S32" s="79" t="s"/>
      <c r="T32" s="72" t="s"/>
      <c r="U32" s="81" t="s"/>
      <c r="V32" s="77" t="s"/>
    </row>
    <row r="33" spans="1:22">
      <c r="A33" s="13">
        <v>31</v>
      </c>
      <c r="B33" s="10" t="s"/>
      <c r="C33" s="28" t="s"/>
      <c r="D33" s="13">
        <v>0</v>
      </c>
      <c r="E33" s="13">
        <f>=D33-O33</f>
        <v>0</v>
      </c>
      <c r="F33" s="13" t="s"/>
      <c r="G33" s="10" t="s"/>
      <c r="H33" s="28" t="s">
        <v>21</v>
      </c>
      <c r="I33" s="28" t="s">
        <v>45</v>
      </c>
      <c r="J33" s="28" t="s">
        <v>45</v>
      </c>
      <c r="K33" s="11" t="s"/>
      <c r="L33" s="20" t="s"/>
      <c r="M33" s="30" t="s">
        <v>50</v>
      </c>
      <c r="N33" s="20">
        <v>0</v>
      </c>
      <c r="O33" s="13">
        <f>=IF(M33="是",D33-N33,0)</f>
        <v>0</v>
      </c>
      <c r="Q33" s="78" t="s"/>
      <c r="R33" s="79" t="s"/>
      <c r="S33" s="79" t="s"/>
      <c r="T33" s="72" t="s"/>
      <c r="U33" s="81" t="s"/>
      <c r="V33" s="82" t="s"/>
    </row>
    <row r="34" spans="1:22">
      <c r="A34" s="13">
        <v>32</v>
      </c>
      <c r="B34" s="10" t="s"/>
      <c r="C34" s="28" t="s"/>
      <c r="D34" s="13">
        <v>0</v>
      </c>
      <c r="E34" s="13">
        <f>=D34-O34</f>
        <v>0</v>
      </c>
      <c r="F34" s="13" t="s"/>
      <c r="G34" s="10" t="s"/>
      <c r="H34" s="28" t="s">
        <v>21</v>
      </c>
      <c r="I34" s="28" t="s">
        <v>45</v>
      </c>
      <c r="J34" s="28" t="s">
        <v>45</v>
      </c>
      <c r="K34" s="11" t="s"/>
      <c r="L34" s="20" t="s"/>
      <c r="M34" s="30" t="s">
        <v>50</v>
      </c>
      <c r="N34" s="20">
        <v>0</v>
      </c>
      <c r="O34" s="13">
        <f>=IF(M34="是",D34-N34,0)</f>
        <v>0</v>
      </c>
      <c r="Q34" s="71" t="s"/>
      <c r="R34" s="72" t="s"/>
      <c r="S34" s="72" t="s"/>
      <c r="T34" s="72" t="s"/>
      <c r="U34" s="72" t="s"/>
      <c r="V34" s="82" t="s"/>
    </row>
    <row r="35" spans="1:22">
      <c r="A35" s="13">
        <v>33</v>
      </c>
      <c r="B35" s="10" t="s"/>
      <c r="C35" s="28" t="s"/>
      <c r="D35" s="13">
        <v>0</v>
      </c>
      <c r="E35" s="13">
        <f>=D35-O35</f>
        <v>0</v>
      </c>
      <c r="F35" s="13" t="s"/>
      <c r="G35" s="10" t="s"/>
      <c r="H35" s="28" t="s">
        <v>21</v>
      </c>
      <c r="I35" s="28" t="s">
        <v>45</v>
      </c>
      <c r="J35" s="28" t="s">
        <v>45</v>
      </c>
      <c r="K35" s="11" t="s"/>
      <c r="L35" s="20" t="s"/>
      <c r="M35" s="30" t="s">
        <v>50</v>
      </c>
      <c r="N35" s="20">
        <v>0</v>
      </c>
      <c r="O35" s="13">
        <f>=IF(M35="是",D35-N35,0)</f>
        <v>0</v>
      </c>
      <c r="Q35" s="71" t="s"/>
      <c r="R35" s="72" t="s"/>
      <c r="S35" s="72" t="s"/>
      <c r="T35" s="72" t="s"/>
      <c r="U35" s="76" t="s"/>
      <c r="V35" s="77" t="s"/>
    </row>
    <row r="36" spans="1:22">
      <c r="A36" s="13">
        <v>34</v>
      </c>
      <c r="B36" s="10" t="s"/>
      <c r="C36" s="28" t="s"/>
      <c r="D36" s="13">
        <v>0</v>
      </c>
      <c r="E36" s="13">
        <f>=D36-O36</f>
        <v>0</v>
      </c>
      <c r="F36" s="13" t="s"/>
      <c r="G36" s="10" t="s"/>
      <c r="H36" s="28" t="s">
        <v>21</v>
      </c>
      <c r="I36" s="28" t="s">
        <v>45</v>
      </c>
      <c r="J36" s="28" t="s">
        <v>45</v>
      </c>
      <c r="K36" s="11" t="s"/>
      <c r="L36" s="20" t="s"/>
      <c r="M36" s="30" t="s">
        <v>50</v>
      </c>
      <c r="N36" s="20">
        <v>0</v>
      </c>
      <c r="O36" s="13">
        <f>=IF(M36="是",D36-N36,0)</f>
        <v>0</v>
      </c>
      <c r="Q36" s="71" t="s"/>
      <c r="R36" s="72" t="s"/>
      <c r="S36" s="72" t="s"/>
      <c r="T36" s="72" t="s"/>
      <c r="U36" s="76" t="s"/>
      <c r="V36" s="77" t="s"/>
    </row>
    <row r="37" spans="1:22">
      <c r="A37" s="13">
        <v>35</v>
      </c>
      <c r="B37" s="10" t="s"/>
      <c r="C37" s="28" t="s"/>
      <c r="D37" s="13">
        <v>0</v>
      </c>
      <c r="E37" s="13">
        <f>=D37-O37</f>
        <v>0</v>
      </c>
      <c r="F37" s="13" t="s"/>
      <c r="G37" s="10" t="s"/>
      <c r="H37" s="28" t="s">
        <v>21</v>
      </c>
      <c r="I37" s="28" t="s">
        <v>45</v>
      </c>
      <c r="J37" s="28" t="s">
        <v>45</v>
      </c>
      <c r="K37" s="11" t="s"/>
      <c r="L37" s="20" t="s"/>
      <c r="M37" s="30" t="s">
        <v>50</v>
      </c>
      <c r="N37" s="20">
        <v>0</v>
      </c>
      <c r="O37" s="13">
        <f>=IF(M37="是",D37-N37,0)</f>
        <v>0</v>
      </c>
      <c r="Q37" s="71" t="s"/>
      <c r="R37" s="72" t="s"/>
      <c r="S37" s="72" t="s"/>
      <c r="T37" s="72" t="s"/>
      <c r="U37" s="76" t="s"/>
      <c r="V37" s="77" t="s"/>
    </row>
    <row r="38" spans="1:20">
      <c r="A38" s="13">
        <v>36</v>
      </c>
      <c r="B38" s="10" t="s"/>
      <c r="C38" s="28" t="s"/>
      <c r="D38" s="13">
        <v>0</v>
      </c>
      <c r="E38" s="13">
        <f>=D38-O38</f>
        <v>0</v>
      </c>
      <c r="F38" s="13" t="s"/>
      <c r="G38" s="10" t="s"/>
      <c r="H38" s="28" t="s">
        <v>21</v>
      </c>
      <c r="I38" s="28" t="s">
        <v>45</v>
      </c>
      <c r="J38" s="28" t="s">
        <v>45</v>
      </c>
      <c r="K38" s="11" t="s"/>
      <c r="L38" s="20" t="s"/>
      <c r="M38" s="30" t="s">
        <v>50</v>
      </c>
      <c r="N38" s="20">
        <v>0</v>
      </c>
      <c r="O38" s="13">
        <f>=IF(M38="是",D38-N38,0)</f>
        <v>0</v>
      </c>
      <c r="S38" s="83" t="s"/>
      <c r="T38" s="83" t="s"/>
    </row>
    <row r="39" spans="1:20">
      <c r="A39" s="13">
        <v>37</v>
      </c>
      <c r="B39" s="10" t="s"/>
      <c r="C39" s="28" t="s"/>
      <c r="D39" s="13">
        <v>0</v>
      </c>
      <c r="E39" s="13">
        <f>=D39-O39</f>
        <v>0</v>
      </c>
      <c r="F39" s="13" t="s"/>
      <c r="G39" s="10" t="s"/>
      <c r="H39" s="28" t="s">
        <v>21</v>
      </c>
      <c r="I39" s="28" t="s">
        <v>45</v>
      </c>
      <c r="J39" s="28" t="s">
        <v>45</v>
      </c>
      <c r="K39" s="11" t="s"/>
      <c r="L39" s="20" t="s"/>
      <c r="M39" s="30" t="s">
        <v>50</v>
      </c>
      <c r="N39" s="20">
        <v>0</v>
      </c>
      <c r="O39" s="13">
        <f>=IF(M39="是",D39-N39,0)</f>
        <v>0</v>
      </c>
      <c r="S39" s="83" t="s"/>
      <c r="T39" s="83" t="s"/>
    </row>
    <row r="40" spans="1:20">
      <c r="A40" s="13">
        <v>38</v>
      </c>
      <c r="B40" s="10" t="s"/>
      <c r="C40" s="28" t="s"/>
      <c r="D40" s="13">
        <v>0</v>
      </c>
      <c r="E40" s="13">
        <f>=D40-O40</f>
        <v>0</v>
      </c>
      <c r="F40" s="13" t="s"/>
      <c r="G40" s="10" t="s"/>
      <c r="H40" s="28" t="s">
        <v>21</v>
      </c>
      <c r="I40" s="28" t="s">
        <v>45</v>
      </c>
      <c r="J40" s="28" t="s">
        <v>45</v>
      </c>
      <c r="K40" s="11" t="s"/>
      <c r="L40" s="20" t="s"/>
      <c r="M40" s="30" t="s">
        <v>50</v>
      </c>
      <c r="N40" s="20">
        <v>0</v>
      </c>
      <c r="O40" s="13">
        <f>=IF(M40="是",D40-N40,0)</f>
        <v>0</v>
      </c>
      <c r="S40" s="83" t="s"/>
      <c r="T40" s="83" t="s"/>
    </row>
    <row r="41" spans="1:20">
      <c r="A41" s="13">
        <v>39</v>
      </c>
      <c r="B41" s="10" t="s"/>
      <c r="C41" s="28" t="s"/>
      <c r="D41" s="13">
        <v>0</v>
      </c>
      <c r="E41" s="13">
        <f>=D41-O41</f>
        <v>0</v>
      </c>
      <c r="F41" s="13" t="s"/>
      <c r="G41" s="10" t="s"/>
      <c r="H41" s="28" t="s">
        <v>21</v>
      </c>
      <c r="I41" s="28" t="s">
        <v>45</v>
      </c>
      <c r="J41" s="28" t="s">
        <v>45</v>
      </c>
      <c r="K41" s="11" t="s"/>
      <c r="L41" s="20" t="s"/>
      <c r="M41" s="30" t="s">
        <v>50</v>
      </c>
      <c r="N41" s="20">
        <v>0</v>
      </c>
      <c r="O41" s="13">
        <f>=IF(M41="是",D41-N41,0)</f>
        <v>0</v>
      </c>
      <c r="S41" s="83" t="s"/>
      <c r="T41" s="83" t="s"/>
    </row>
    <row r="42" spans="1:20">
      <c r="A42" s="13">
        <v>40</v>
      </c>
      <c r="B42" s="10" t="s"/>
      <c r="C42" s="28" t="s"/>
      <c r="D42" s="13">
        <v>0</v>
      </c>
      <c r="E42" s="13">
        <f>=D42-O42</f>
        <v>0</v>
      </c>
      <c r="F42" s="13" t="s"/>
      <c r="G42" s="10" t="s"/>
      <c r="H42" s="28" t="s">
        <v>21</v>
      </c>
      <c r="I42" s="28" t="s">
        <v>45</v>
      </c>
      <c r="J42" s="28" t="s">
        <v>45</v>
      </c>
      <c r="K42" s="11" t="s"/>
      <c r="L42" s="20" t="s"/>
      <c r="M42" s="30" t="s">
        <v>50</v>
      </c>
      <c r="N42" s="20">
        <v>0</v>
      </c>
      <c r="O42" s="13">
        <f>=IF(M42="是",D42-N42,0)</f>
        <v>0</v>
      </c>
      <c r="S42" s="83" t="s"/>
      <c r="T42" s="83" t="s"/>
    </row>
    <row r="43" spans="1:20">
      <c r="A43" s="13">
        <v>41</v>
      </c>
      <c r="B43" s="10" t="s"/>
      <c r="C43" s="28" t="s"/>
      <c r="D43" s="13">
        <v>0</v>
      </c>
      <c r="E43" s="13">
        <f>=D43-O43</f>
        <v>0</v>
      </c>
      <c r="F43" s="13" t="s"/>
      <c r="G43" s="10" t="s"/>
      <c r="H43" s="28" t="s">
        <v>21</v>
      </c>
      <c r="I43" s="28" t="s">
        <v>45</v>
      </c>
      <c r="J43" s="28" t="s">
        <v>45</v>
      </c>
      <c r="K43" s="11" t="s"/>
      <c r="L43" s="20" t="s"/>
      <c r="M43" s="30" t="s">
        <v>50</v>
      </c>
      <c r="N43" s="20">
        <v>0</v>
      </c>
      <c r="O43" s="13">
        <f>=IF(M43="是",D43-N43,0)</f>
        <v>0</v>
      </c>
      <c r="S43" s="83" t="s"/>
      <c r="T43" s="83" t="s"/>
    </row>
    <row r="44" spans="1:20">
      <c r="A44" s="13">
        <v>42</v>
      </c>
      <c r="B44" s="10" t="s"/>
      <c r="C44" s="28" t="s"/>
      <c r="D44" s="13">
        <v>0</v>
      </c>
      <c r="E44" s="13">
        <f>=D44-O44</f>
        <v>0</v>
      </c>
      <c r="F44" s="13" t="s"/>
      <c r="G44" s="10" t="s"/>
      <c r="H44" s="28" t="s">
        <v>21</v>
      </c>
      <c r="I44" s="28" t="s">
        <v>45</v>
      </c>
      <c r="J44" s="28" t="s">
        <v>45</v>
      </c>
      <c r="K44" s="11" t="s"/>
      <c r="L44" s="20" t="s"/>
      <c r="M44" s="30" t="s">
        <v>50</v>
      </c>
      <c r="N44" s="20">
        <v>0</v>
      </c>
      <c r="O44" s="13">
        <f>=IF(M44="是",D44-N44,0)</f>
        <v>0</v>
      </c>
      <c r="S44" s="83" t="s"/>
      <c r="T44" s="83" t="s"/>
    </row>
    <row r="45" spans="1:20">
      <c r="A45" s="13">
        <v>43</v>
      </c>
      <c r="B45" s="10" t="s"/>
      <c r="C45" s="28" t="s"/>
      <c r="D45" s="13">
        <v>0</v>
      </c>
      <c r="E45" s="13">
        <f>=D45-O45</f>
        <v>0</v>
      </c>
      <c r="F45" s="13" t="s"/>
      <c r="G45" s="10" t="s"/>
      <c r="H45" s="28" t="s">
        <v>21</v>
      </c>
      <c r="I45" s="28" t="s">
        <v>45</v>
      </c>
      <c r="J45" s="28" t="s">
        <v>45</v>
      </c>
      <c r="K45" s="11" t="s"/>
      <c r="L45" s="20" t="s"/>
      <c r="M45" s="30" t="s">
        <v>50</v>
      </c>
      <c r="N45" s="20">
        <v>0</v>
      </c>
      <c r="O45" s="13">
        <f>=IF(M45="是",D45-N45,0)</f>
        <v>0</v>
      </c>
      <c r="S45" s="83" t="s"/>
      <c r="T45" s="83" t="s"/>
    </row>
    <row r="46" spans="1:20">
      <c r="A46" s="13">
        <v>44</v>
      </c>
      <c r="B46" s="10" t="s"/>
      <c r="C46" s="28" t="s"/>
      <c r="D46" s="13">
        <v>0</v>
      </c>
      <c r="E46" s="13">
        <f>=D46-O46</f>
        <v>0</v>
      </c>
      <c r="F46" s="13" t="s"/>
      <c r="G46" s="10" t="s"/>
      <c r="H46" s="28" t="s">
        <v>21</v>
      </c>
      <c r="I46" s="28" t="s">
        <v>45</v>
      </c>
      <c r="J46" s="28" t="s">
        <v>45</v>
      </c>
      <c r="K46" s="11" t="s"/>
      <c r="L46" s="20" t="s"/>
      <c r="M46" s="30" t="s">
        <v>50</v>
      </c>
      <c r="N46" s="20">
        <v>0</v>
      </c>
      <c r="O46" s="13">
        <f>=IF(M46="是",D46-N46,0)</f>
        <v>0</v>
      </c>
      <c r="S46" s="83" t="s"/>
      <c r="T46" s="83" t="s"/>
    </row>
    <row r="47" spans="1:20">
      <c r="A47" s="13">
        <v>45</v>
      </c>
      <c r="B47" s="10" t="s"/>
      <c r="C47" s="28" t="s"/>
      <c r="D47" s="13">
        <v>0</v>
      </c>
      <c r="E47" s="13">
        <f>=D47-O47</f>
        <v>0</v>
      </c>
      <c r="F47" s="13" t="s"/>
      <c r="G47" s="10" t="s"/>
      <c r="H47" s="28" t="s">
        <v>21</v>
      </c>
      <c r="I47" s="28" t="s">
        <v>45</v>
      </c>
      <c r="J47" s="28" t="s">
        <v>45</v>
      </c>
      <c r="K47" s="11" t="s"/>
      <c r="L47" s="20" t="s"/>
      <c r="M47" s="30" t="s">
        <v>50</v>
      </c>
      <c r="N47" s="20">
        <v>0</v>
      </c>
      <c r="O47" s="13">
        <f>=IF(M47="是",D47-N47,0)</f>
        <v>0</v>
      </c>
      <c r="S47" s="83" t="s"/>
      <c r="T47" s="83" t="s"/>
    </row>
    <row r="48" spans="1:20">
      <c r="A48" s="13">
        <v>46</v>
      </c>
      <c r="B48" s="10" t="s"/>
      <c r="C48" s="28" t="s"/>
      <c r="D48" s="13">
        <v>0</v>
      </c>
      <c r="E48" s="13">
        <f>=D48-O48</f>
        <v>0</v>
      </c>
      <c r="F48" s="13" t="s"/>
      <c r="G48" s="10" t="s"/>
      <c r="H48" s="28" t="s">
        <v>21</v>
      </c>
      <c r="I48" s="28" t="s">
        <v>45</v>
      </c>
      <c r="J48" s="28" t="s">
        <v>45</v>
      </c>
      <c r="K48" s="11" t="s"/>
      <c r="L48" s="20" t="s"/>
      <c r="M48" s="30" t="s">
        <v>50</v>
      </c>
      <c r="N48" s="20">
        <v>0</v>
      </c>
      <c r="O48" s="13">
        <f>=IF(M48="是",D48-N48,0)</f>
        <v>0</v>
      </c>
      <c r="S48" s="83" t="s"/>
      <c r="T48" s="83" t="s"/>
    </row>
    <row r="49" spans="1:20">
      <c r="A49" s="13">
        <v>47</v>
      </c>
      <c r="B49" s="10" t="s"/>
      <c r="C49" s="28" t="s"/>
      <c r="D49" s="13">
        <v>0</v>
      </c>
      <c r="E49" s="13">
        <f>=D49-O49</f>
        <v>0</v>
      </c>
      <c r="F49" s="13" t="s"/>
      <c r="G49" s="10" t="s"/>
      <c r="H49" s="28" t="s">
        <v>21</v>
      </c>
      <c r="I49" s="28" t="s">
        <v>45</v>
      </c>
      <c r="J49" s="28" t="s">
        <v>45</v>
      </c>
      <c r="K49" s="11" t="s"/>
      <c r="L49" s="20" t="s"/>
      <c r="M49" s="30" t="s">
        <v>50</v>
      </c>
      <c r="N49" s="20">
        <v>0</v>
      </c>
      <c r="O49" s="13">
        <f>=IF(M49="是",D49-N49,0)</f>
        <v>0</v>
      </c>
      <c r="S49" s="83" t="s"/>
      <c r="T49" s="83" t="s"/>
    </row>
    <row r="50" spans="1:20">
      <c r="A50" s="13">
        <v>48</v>
      </c>
      <c r="B50" s="10" t="s"/>
      <c r="C50" s="28" t="s"/>
      <c r="D50" s="13">
        <v>0</v>
      </c>
      <c r="E50" s="13">
        <f>=D50-O50</f>
        <v>0</v>
      </c>
      <c r="F50" s="13" t="s"/>
      <c r="G50" s="10" t="s"/>
      <c r="H50" s="28" t="s">
        <v>21</v>
      </c>
      <c r="I50" s="28" t="s">
        <v>45</v>
      </c>
      <c r="J50" s="28" t="s">
        <v>45</v>
      </c>
      <c r="K50" s="11" t="s"/>
      <c r="L50" s="20" t="s"/>
      <c r="M50" s="30" t="s">
        <v>50</v>
      </c>
      <c r="N50" s="20">
        <v>0</v>
      </c>
      <c r="O50" s="13">
        <f>=IF(M50="是",D50-N50,0)</f>
        <v>0</v>
      </c>
      <c r="S50" s="83" t="s"/>
      <c r="T50" s="83" t="s"/>
    </row>
    <row r="51" spans="1:20">
      <c r="A51" s="13">
        <v>49</v>
      </c>
      <c r="B51" s="10" t="s"/>
      <c r="C51" s="28" t="s"/>
      <c r="D51" s="13">
        <v>0</v>
      </c>
      <c r="E51" s="13">
        <f>=D51-O51</f>
        <v>0</v>
      </c>
      <c r="F51" s="13" t="s"/>
      <c r="G51" s="10" t="s"/>
      <c r="H51" s="28" t="s">
        <v>21</v>
      </c>
      <c r="I51" s="28" t="s">
        <v>45</v>
      </c>
      <c r="J51" s="28" t="s">
        <v>45</v>
      </c>
      <c r="K51" s="11" t="s"/>
      <c r="L51" s="20" t="s"/>
      <c r="M51" s="30" t="s">
        <v>50</v>
      </c>
      <c r="N51" s="20">
        <v>0</v>
      </c>
      <c r="O51" s="13">
        <f>=IF(M51="是",D51-N51,0)</f>
        <v>0</v>
      </c>
      <c r="S51" s="83" t="s"/>
      <c r="T51" s="83" t="s"/>
    </row>
    <row r="52" spans="1:20">
      <c r="A52" s="13">
        <v>50</v>
      </c>
      <c r="B52" s="10" t="s"/>
      <c r="C52" s="28" t="s"/>
      <c r="D52" s="13">
        <v>0</v>
      </c>
      <c r="E52" s="13">
        <f>=D52-O52</f>
        <v>0</v>
      </c>
      <c r="F52" s="13" t="s"/>
      <c r="G52" s="10" t="s"/>
      <c r="H52" s="28" t="s">
        <v>21</v>
      </c>
      <c r="I52" s="28" t="s">
        <v>45</v>
      </c>
      <c r="J52" s="28" t="s">
        <v>45</v>
      </c>
      <c r="K52" s="11" t="s"/>
      <c r="L52" s="20" t="s"/>
      <c r="M52" s="30" t="s">
        <v>50</v>
      </c>
      <c r="N52" s="20">
        <v>0</v>
      </c>
      <c r="O52" s="13">
        <f>=IF(M52="是",D52-N52,0)</f>
        <v>0</v>
      </c>
      <c r="S52" s="83" t="s"/>
      <c r="T52" s="83" t="s"/>
    </row>
    <row r="53" spans="1:20">
      <c r="A53" s="13">
        <v>51</v>
      </c>
      <c r="B53" s="10" t="s"/>
      <c r="C53" s="28" t="s"/>
      <c r="D53" s="13">
        <v>0</v>
      </c>
      <c r="E53" s="13">
        <f>=D53-O53</f>
        <v>0</v>
      </c>
      <c r="F53" s="13" t="s"/>
      <c r="G53" s="10" t="s"/>
      <c r="H53" s="28" t="s">
        <v>21</v>
      </c>
      <c r="I53" s="28" t="s">
        <v>45</v>
      </c>
      <c r="J53" s="28" t="s">
        <v>45</v>
      </c>
      <c r="K53" s="11" t="s"/>
      <c r="L53" s="20" t="s"/>
      <c r="M53" s="30" t="s">
        <v>50</v>
      </c>
      <c r="N53" s="20">
        <v>0</v>
      </c>
      <c r="O53" s="13">
        <f>=IF(M53="是",D53-N53,0)</f>
        <v>0</v>
      </c>
      <c r="S53" s="83" t="s"/>
      <c r="T53" s="83" t="s"/>
    </row>
    <row r="54" spans="1:20">
      <c r="A54" s="13">
        <v>52</v>
      </c>
      <c r="B54" s="10" t="s"/>
      <c r="C54" s="28" t="s"/>
      <c r="D54" s="13">
        <v>0</v>
      </c>
      <c r="E54" s="13">
        <f>=D54-O54</f>
        <v>0</v>
      </c>
      <c r="F54" s="13" t="s"/>
      <c r="G54" s="10" t="s"/>
      <c r="H54" s="28" t="s">
        <v>21</v>
      </c>
      <c r="I54" s="28" t="s">
        <v>45</v>
      </c>
      <c r="J54" s="28" t="s">
        <v>45</v>
      </c>
      <c r="K54" s="11" t="s"/>
      <c r="L54" s="20" t="s"/>
      <c r="M54" s="30" t="s">
        <v>50</v>
      </c>
      <c r="N54" s="20">
        <v>0</v>
      </c>
      <c r="O54" s="13">
        <f>=IF(M54="是",D54-N54,0)</f>
        <v>0</v>
      </c>
      <c r="S54" s="83" t="s"/>
      <c r="T54" s="83" t="s"/>
    </row>
    <row r="55" spans="1:20">
      <c r="A55" s="13">
        <v>53</v>
      </c>
      <c r="B55" s="10" t="s"/>
      <c r="C55" s="28" t="s"/>
      <c r="D55" s="13">
        <v>0</v>
      </c>
      <c r="E55" s="13">
        <f>=D55-O55</f>
        <v>0</v>
      </c>
      <c r="F55" s="13" t="s"/>
      <c r="G55" s="10" t="s"/>
      <c r="H55" s="28" t="s">
        <v>21</v>
      </c>
      <c r="I55" s="28" t="s">
        <v>45</v>
      </c>
      <c r="J55" s="28" t="s">
        <v>45</v>
      </c>
      <c r="K55" s="11" t="s"/>
      <c r="L55" s="20" t="s"/>
      <c r="M55" s="30" t="s">
        <v>50</v>
      </c>
      <c r="N55" s="20">
        <v>0</v>
      </c>
      <c r="O55" s="13">
        <f>=IF(M55="是",D55-N55,0)</f>
        <v>0</v>
      </c>
      <c r="S55" s="83" t="s"/>
      <c r="T55" s="83" t="s"/>
    </row>
    <row r="56" spans="1:20">
      <c r="A56" s="13">
        <v>54</v>
      </c>
      <c r="B56" s="10" t="s"/>
      <c r="C56" s="28" t="s"/>
      <c r="D56" s="13">
        <v>0</v>
      </c>
      <c r="E56" s="13">
        <f>=D56-O56</f>
        <v>0</v>
      </c>
      <c r="F56" s="13" t="s"/>
      <c r="G56" s="10" t="s"/>
      <c r="H56" s="28" t="s">
        <v>21</v>
      </c>
      <c r="I56" s="28" t="s">
        <v>45</v>
      </c>
      <c r="J56" s="28" t="s">
        <v>45</v>
      </c>
      <c r="K56" s="11" t="s"/>
      <c r="L56" s="20" t="s"/>
      <c r="M56" s="30" t="s">
        <v>50</v>
      </c>
      <c r="N56" s="20">
        <v>0</v>
      </c>
      <c r="O56" s="13">
        <f>=IF(M56="是",D56-N56,0)</f>
        <v>0</v>
      </c>
      <c r="S56" s="83" t="s"/>
      <c r="T56" s="83" t="s"/>
    </row>
    <row r="57" spans="1:20">
      <c r="A57" s="13">
        <v>55</v>
      </c>
      <c r="B57" s="10" t="s"/>
      <c r="C57" s="28" t="s"/>
      <c r="D57" s="13">
        <v>0</v>
      </c>
      <c r="E57" s="13">
        <f>=D57-O57</f>
        <v>0</v>
      </c>
      <c r="F57" s="13" t="s"/>
      <c r="G57" s="10" t="s"/>
      <c r="H57" s="28" t="s">
        <v>21</v>
      </c>
      <c r="I57" s="28" t="s">
        <v>45</v>
      </c>
      <c r="J57" s="28" t="s">
        <v>45</v>
      </c>
      <c r="K57" s="11" t="s"/>
      <c r="L57" s="20" t="s"/>
      <c r="M57" s="30" t="s">
        <v>50</v>
      </c>
      <c r="N57" s="20">
        <v>0</v>
      </c>
      <c r="O57" s="13">
        <f>=IF(M57="是",D57-N57,0)</f>
        <v>0</v>
      </c>
      <c r="S57" s="83" t="s"/>
      <c r="T57" s="83" t="s"/>
    </row>
    <row r="58" spans="1:20">
      <c r="A58" s="13">
        <v>56</v>
      </c>
      <c r="B58" s="10" t="s"/>
      <c r="C58" s="28" t="s"/>
      <c r="D58" s="13">
        <v>0</v>
      </c>
      <c r="E58" s="13">
        <f>=D58-O58</f>
        <v>0</v>
      </c>
      <c r="F58" s="13" t="s"/>
      <c r="G58" s="10" t="s"/>
      <c r="H58" s="28" t="s">
        <v>21</v>
      </c>
      <c r="I58" s="28" t="s">
        <v>45</v>
      </c>
      <c r="J58" s="28" t="s">
        <v>45</v>
      </c>
      <c r="K58" s="11" t="s"/>
      <c r="L58" s="20" t="s"/>
      <c r="M58" s="30" t="s">
        <v>50</v>
      </c>
      <c r="N58" s="20">
        <v>0</v>
      </c>
      <c r="O58" s="13">
        <f>=IF(M58="是",D58-N58,0)</f>
        <v>0</v>
      </c>
      <c r="S58" s="83" t="s"/>
      <c r="T58" s="83" t="s"/>
    </row>
    <row r="59" spans="1:20">
      <c r="A59" s="13">
        <v>57</v>
      </c>
      <c r="B59" s="10" t="s"/>
      <c r="C59" s="28" t="s"/>
      <c r="D59" s="13">
        <v>0</v>
      </c>
      <c r="E59" s="13">
        <f>=D59-O59</f>
        <v>0</v>
      </c>
      <c r="F59" s="13" t="s"/>
      <c r="G59" s="10" t="s"/>
      <c r="H59" s="28" t="s">
        <v>21</v>
      </c>
      <c r="I59" s="28" t="s">
        <v>45</v>
      </c>
      <c r="J59" s="28" t="s">
        <v>45</v>
      </c>
      <c r="K59" s="11" t="s"/>
      <c r="L59" s="20" t="s"/>
      <c r="M59" s="30" t="s">
        <v>50</v>
      </c>
      <c r="N59" s="20">
        <v>0</v>
      </c>
      <c r="O59" s="13">
        <f>=IF(M59="是",D59-N59,0)</f>
        <v>0</v>
      </c>
      <c r="S59" s="83" t="s"/>
      <c r="T59" s="83" t="s"/>
    </row>
    <row r="60" spans="1:20">
      <c r="A60" s="13">
        <v>58</v>
      </c>
      <c r="B60" s="10" t="s"/>
      <c r="C60" s="28" t="s"/>
      <c r="D60" s="13">
        <v>0</v>
      </c>
      <c r="E60" s="13">
        <f>=D60-O60</f>
        <v>0</v>
      </c>
      <c r="F60" s="13" t="s"/>
      <c r="G60" s="10" t="s"/>
      <c r="H60" s="28" t="s">
        <v>21</v>
      </c>
      <c r="I60" s="28" t="s">
        <v>45</v>
      </c>
      <c r="J60" s="28" t="s">
        <v>45</v>
      </c>
      <c r="K60" s="11" t="s"/>
      <c r="L60" s="20" t="s"/>
      <c r="M60" s="30" t="s">
        <v>50</v>
      </c>
      <c r="N60" s="20">
        <v>0</v>
      </c>
      <c r="O60" s="13">
        <f>=IF(M60="是",D60-N60,0)</f>
        <v>0</v>
      </c>
      <c r="S60" s="83" t="s"/>
      <c r="T60" s="83" t="s"/>
    </row>
    <row r="61" spans="1:20">
      <c r="A61" s="13">
        <v>59</v>
      </c>
      <c r="B61" s="10" t="s"/>
      <c r="C61" s="28" t="s"/>
      <c r="D61" s="13">
        <v>0</v>
      </c>
      <c r="E61" s="13">
        <f>=D61-O61</f>
        <v>0</v>
      </c>
      <c r="F61" s="13" t="s"/>
      <c r="G61" s="10" t="s"/>
      <c r="H61" s="28" t="s">
        <v>21</v>
      </c>
      <c r="I61" s="28" t="s">
        <v>45</v>
      </c>
      <c r="J61" s="28" t="s">
        <v>45</v>
      </c>
      <c r="K61" s="11" t="s"/>
      <c r="L61" s="20" t="s"/>
      <c r="M61" s="30" t="s">
        <v>50</v>
      </c>
      <c r="N61" s="20">
        <v>0</v>
      </c>
      <c r="O61" s="13">
        <f>=IF(M61="是",D61-N61,0)</f>
        <v>0</v>
      </c>
      <c r="S61" s="83" t="s"/>
      <c r="T61" s="83" t="s"/>
    </row>
    <row r="62" spans="1:20">
      <c r="A62" s="13">
        <v>60</v>
      </c>
      <c r="B62" s="10" t="s"/>
      <c r="C62" s="28" t="s"/>
      <c r="D62" s="13">
        <v>0</v>
      </c>
      <c r="E62" s="13">
        <f>=D62-O62</f>
        <v>0</v>
      </c>
      <c r="F62" s="13" t="s"/>
      <c r="G62" s="10" t="s"/>
      <c r="H62" s="28" t="s">
        <v>21</v>
      </c>
      <c r="I62" s="28" t="s">
        <v>45</v>
      </c>
      <c r="J62" s="28" t="s">
        <v>45</v>
      </c>
      <c r="K62" s="11" t="s"/>
      <c r="L62" s="20" t="s"/>
      <c r="M62" s="30" t="s">
        <v>50</v>
      </c>
      <c r="N62" s="20">
        <v>0</v>
      </c>
      <c r="O62" s="13">
        <f>=IF(M62="是",D62-N62,0)</f>
        <v>0</v>
      </c>
      <c r="S62" s="83" t="s"/>
      <c r="T62" s="83" t="s"/>
    </row>
    <row r="63" spans="1:20">
      <c r="A63" s="13">
        <v>61</v>
      </c>
      <c r="B63" s="10" t="s"/>
      <c r="C63" s="28" t="s"/>
      <c r="D63" s="13">
        <v>0</v>
      </c>
      <c r="E63" s="13">
        <f>=D63-O63</f>
        <v>0</v>
      </c>
      <c r="F63" s="13" t="s"/>
      <c r="G63" s="10" t="s"/>
      <c r="H63" s="28" t="s">
        <v>21</v>
      </c>
      <c r="I63" s="28" t="s">
        <v>45</v>
      </c>
      <c r="J63" s="28" t="s">
        <v>45</v>
      </c>
      <c r="K63" s="11" t="s"/>
      <c r="L63" s="20" t="s"/>
      <c r="M63" s="30" t="s">
        <v>50</v>
      </c>
      <c r="N63" s="20">
        <v>0</v>
      </c>
      <c r="O63" s="13">
        <f>=IF(M63="是",D63-N63,0)</f>
        <v>0</v>
      </c>
      <c r="S63" s="83" t="s"/>
      <c r="T63" s="83" t="s"/>
    </row>
    <row r="64" spans="1:20">
      <c r="A64" s="13">
        <v>62</v>
      </c>
      <c r="B64" s="23" t="s"/>
      <c r="C64" s="28" t="s"/>
      <c r="D64" s="13">
        <v>0</v>
      </c>
      <c r="E64" s="13">
        <f>=D64-O64</f>
        <v>0</v>
      </c>
      <c r="F64" s="84" t="s"/>
      <c r="G64" s="23" t="s"/>
      <c r="H64" s="28" t="s">
        <v>21</v>
      </c>
      <c r="I64" s="28" t="s">
        <v>45</v>
      </c>
      <c r="J64" s="28" t="s">
        <v>45</v>
      </c>
      <c r="K64" s="24" t="s"/>
      <c r="L64" s="85" t="s"/>
      <c r="M64" s="30" t="s">
        <v>50</v>
      </c>
      <c r="N64" s="20">
        <v>0</v>
      </c>
      <c r="O64" s="13">
        <f>=IF(M64="是",D64-N64,0)</f>
        <v>0</v>
      </c>
      <c r="S64" s="83" t="s"/>
      <c r="T64" s="83" t="s"/>
    </row>
    <row r="65" spans="1:20">
      <c r="A65" s="13">
        <v>63</v>
      </c>
      <c r="B65" s="10" t="s"/>
      <c r="C65" s="28" t="s"/>
      <c r="D65" s="13">
        <v>0</v>
      </c>
      <c r="E65" s="13">
        <f>=D65-O65</f>
        <v>0</v>
      </c>
      <c r="F65" s="13" t="s"/>
      <c r="G65" s="10" t="s"/>
      <c r="H65" s="28" t="s">
        <v>21</v>
      </c>
      <c r="I65" s="28" t="s">
        <v>45</v>
      </c>
      <c r="J65" s="28" t="s">
        <v>45</v>
      </c>
      <c r="K65" s="11" t="s"/>
      <c r="L65" s="86" t="s"/>
      <c r="M65" s="30" t="s">
        <v>50</v>
      </c>
      <c r="N65" s="20">
        <v>0</v>
      </c>
      <c r="O65" s="13">
        <f>=IF(M65="是",D65-N65,0)</f>
        <v>0</v>
      </c>
      <c r="S65" s="83" t="s"/>
      <c r="T65" s="83" t="s"/>
    </row>
    <row r="66" spans="1:20">
      <c r="A66" s="13">
        <v>64</v>
      </c>
      <c r="B66" s="10" t="s"/>
      <c r="C66" s="28" t="s"/>
      <c r="D66" s="13">
        <v>0</v>
      </c>
      <c r="E66" s="13">
        <f>=D66-O66</f>
        <v>0</v>
      </c>
      <c r="F66" s="13" t="s"/>
      <c r="G66" s="10" t="s"/>
      <c r="H66" s="28" t="s">
        <v>21</v>
      </c>
      <c r="I66" s="28" t="s">
        <v>45</v>
      </c>
      <c r="J66" s="28" t="s">
        <v>45</v>
      </c>
      <c r="K66" s="11" t="s"/>
      <c r="L66" s="86" t="s"/>
      <c r="M66" s="30" t="s">
        <v>50</v>
      </c>
      <c r="N66" s="20">
        <v>0</v>
      </c>
      <c r="O66" s="13">
        <f>=IF(M66="是",D66-N66,0)</f>
        <v>0</v>
      </c>
      <c r="S66" s="83" t="s"/>
      <c r="T66" s="83" t="s"/>
    </row>
    <row r="67" spans="1:20">
      <c r="A67" s="13">
        <v>65</v>
      </c>
      <c r="B67" s="10" t="s"/>
      <c r="C67" s="28" t="s"/>
      <c r="D67" s="13">
        <v>0</v>
      </c>
      <c r="E67" s="13">
        <f>=D67-O67</f>
        <v>0</v>
      </c>
      <c r="F67" s="13" t="s"/>
      <c r="G67" s="10" t="s"/>
      <c r="H67" s="28" t="s">
        <v>21</v>
      </c>
      <c r="I67" s="28" t="s">
        <v>45</v>
      </c>
      <c r="J67" s="28" t="s">
        <v>45</v>
      </c>
      <c r="K67" s="11" t="s"/>
      <c r="L67" s="86" t="s"/>
      <c r="M67" s="30" t="s">
        <v>50</v>
      </c>
      <c r="N67" s="20">
        <v>0</v>
      </c>
      <c r="O67" s="13">
        <f>=IF(M67="是",D67-N67,0)</f>
        <v>0</v>
      </c>
      <c r="S67" s="83" t="s"/>
      <c r="T67" s="83" t="s"/>
    </row>
    <row r="68" spans="1:20">
      <c r="A68" s="13">
        <v>66</v>
      </c>
      <c r="B68" s="10" t="s"/>
      <c r="C68" s="28" t="s"/>
      <c r="D68" s="13">
        <v>0</v>
      </c>
      <c r="E68" s="13">
        <f>=D68-O68</f>
        <v>0</v>
      </c>
      <c r="F68" s="13" t="s"/>
      <c r="G68" s="10" t="s"/>
      <c r="H68" s="28" t="s">
        <v>21</v>
      </c>
      <c r="I68" s="28" t="s">
        <v>45</v>
      </c>
      <c r="J68" s="28" t="s">
        <v>45</v>
      </c>
      <c r="K68" s="11" t="s"/>
      <c r="L68" s="86" t="s"/>
      <c r="M68" s="30" t="s">
        <v>50</v>
      </c>
      <c r="N68" s="20">
        <v>0</v>
      </c>
      <c r="O68" s="13">
        <f>=IF(M68="是",D68-N68,0)</f>
        <v>0</v>
      </c>
      <c r="S68" s="83" t="s"/>
      <c r="T68" s="83" t="s"/>
    </row>
    <row r="69" spans="1:20">
      <c r="A69" s="13">
        <v>67</v>
      </c>
      <c r="B69" s="10" t="s"/>
      <c r="C69" s="28" t="s"/>
      <c r="D69" s="13">
        <v>0</v>
      </c>
      <c r="E69" s="13">
        <f>=D69-O69</f>
        <v>0</v>
      </c>
      <c r="F69" s="13" t="s"/>
      <c r="G69" s="10" t="s"/>
      <c r="H69" s="28" t="s">
        <v>21</v>
      </c>
      <c r="I69" s="28" t="s">
        <v>45</v>
      </c>
      <c r="J69" s="28" t="s">
        <v>45</v>
      </c>
      <c r="K69" s="11" t="s"/>
      <c r="L69" s="86" t="s"/>
      <c r="M69" s="30" t="s">
        <v>50</v>
      </c>
      <c r="N69" s="20">
        <v>0</v>
      </c>
      <c r="O69" s="13">
        <f>=IF(M69="是",D69-N69,0)</f>
        <v>0</v>
      </c>
      <c r="S69" s="83" t="s"/>
      <c r="T69" s="83" t="s"/>
    </row>
    <row r="70" spans="1:20">
      <c r="A70" s="13">
        <v>68</v>
      </c>
      <c r="B70" s="10" t="s"/>
      <c r="C70" s="28" t="s"/>
      <c r="D70" s="13">
        <v>0</v>
      </c>
      <c r="E70" s="13">
        <f>=D70-O70</f>
        <v>0</v>
      </c>
      <c r="F70" s="13" t="s"/>
      <c r="G70" s="10" t="s"/>
      <c r="H70" s="28" t="s">
        <v>21</v>
      </c>
      <c r="I70" s="28" t="s">
        <v>45</v>
      </c>
      <c r="J70" s="28" t="s">
        <v>45</v>
      </c>
      <c r="K70" s="11" t="s"/>
      <c r="L70" s="86" t="s"/>
      <c r="M70" s="30" t="s">
        <v>50</v>
      </c>
      <c r="N70" s="20">
        <v>0</v>
      </c>
      <c r="O70" s="13">
        <f>=IF(M70="是",D70-N70,0)</f>
        <v>0</v>
      </c>
      <c r="S70" s="83" t="s"/>
      <c r="T70" s="83" t="s"/>
    </row>
    <row r="71" spans="1:20">
      <c r="A71" s="13">
        <v>69</v>
      </c>
      <c r="B71" s="10" t="s"/>
      <c r="C71" s="28" t="s"/>
      <c r="D71" s="13">
        <v>0</v>
      </c>
      <c r="E71" s="13">
        <f>=D71-O71</f>
        <v>0</v>
      </c>
      <c r="F71" s="13" t="s"/>
      <c r="G71" s="10" t="s"/>
      <c r="H71" s="28" t="s">
        <v>21</v>
      </c>
      <c r="I71" s="28" t="s">
        <v>45</v>
      </c>
      <c r="J71" s="28" t="s">
        <v>45</v>
      </c>
      <c r="K71" s="11" t="s"/>
      <c r="L71" s="86" t="s"/>
      <c r="M71" s="30" t="s">
        <v>50</v>
      </c>
      <c r="N71" s="20">
        <v>0</v>
      </c>
      <c r="O71" s="13">
        <f>=IF(M71="是",D71-N71,0)</f>
        <v>0</v>
      </c>
      <c r="S71" s="83" t="s"/>
      <c r="T71" s="83" t="s"/>
    </row>
    <row r="72" spans="1:20">
      <c r="A72" s="13">
        <v>70</v>
      </c>
      <c r="B72" s="10" t="s"/>
      <c r="C72" s="28" t="s"/>
      <c r="D72" s="13">
        <v>0</v>
      </c>
      <c r="E72" s="13">
        <f>=D72-O72</f>
        <v>0</v>
      </c>
      <c r="F72" s="13" t="s"/>
      <c r="G72" s="10" t="s"/>
      <c r="H72" s="28" t="s">
        <v>21</v>
      </c>
      <c r="I72" s="28" t="s">
        <v>45</v>
      </c>
      <c r="J72" s="28" t="s">
        <v>45</v>
      </c>
      <c r="K72" s="11" t="s"/>
      <c r="L72" s="86" t="s"/>
      <c r="M72" s="30" t="s">
        <v>50</v>
      </c>
      <c r="N72" s="20">
        <v>0</v>
      </c>
      <c r="O72" s="13">
        <f>=IF(M72="是",D72-N72,0)</f>
        <v>0</v>
      </c>
      <c r="S72" s="83" t="s"/>
      <c r="T72" s="83" t="s"/>
    </row>
    <row r="73" spans="1:20">
      <c r="A73" s="13">
        <v>71</v>
      </c>
      <c r="B73" s="10" t="s"/>
      <c r="C73" s="28" t="s"/>
      <c r="D73" s="13">
        <v>0</v>
      </c>
      <c r="E73" s="13">
        <f>=D73-O73</f>
        <v>0</v>
      </c>
      <c r="F73" s="13" t="s"/>
      <c r="G73" s="10" t="s"/>
      <c r="H73" s="28" t="s">
        <v>21</v>
      </c>
      <c r="I73" s="28" t="s">
        <v>45</v>
      </c>
      <c r="J73" s="28" t="s">
        <v>45</v>
      </c>
      <c r="K73" s="11" t="s"/>
      <c r="L73" s="86" t="s"/>
      <c r="M73" s="30" t="s">
        <v>50</v>
      </c>
      <c r="N73" s="20">
        <v>0</v>
      </c>
      <c r="O73" s="13">
        <f>=IF(M73="是",D73-N73,0)</f>
        <v>0</v>
      </c>
      <c r="S73" s="83" t="s"/>
      <c r="T73" s="83" t="s"/>
    </row>
    <row r="74" spans="1:20">
      <c r="A74" s="13">
        <v>72</v>
      </c>
      <c r="B74" s="10" t="s"/>
      <c r="C74" s="28" t="s"/>
      <c r="D74" s="13">
        <v>0</v>
      </c>
      <c r="E74" s="13">
        <f>=D74-O74</f>
        <v>0</v>
      </c>
      <c r="F74" s="13" t="s"/>
      <c r="G74" s="10" t="s"/>
      <c r="H74" s="28" t="s">
        <v>21</v>
      </c>
      <c r="I74" s="28" t="s">
        <v>45</v>
      </c>
      <c r="J74" s="28" t="s">
        <v>45</v>
      </c>
      <c r="K74" s="11" t="s"/>
      <c r="L74" s="86" t="s"/>
      <c r="M74" s="30" t="s">
        <v>50</v>
      </c>
      <c r="N74" s="20">
        <v>0</v>
      </c>
      <c r="O74" s="13">
        <f>=IF(M74="是",D74-N74,0)</f>
        <v>0</v>
      </c>
      <c r="S74" s="83" t="s"/>
      <c r="T74" s="83" t="s"/>
    </row>
    <row r="75" spans="1:20">
      <c r="A75" s="13">
        <v>73</v>
      </c>
      <c r="B75" s="10" t="s"/>
      <c r="C75" s="28" t="s"/>
      <c r="D75" s="13">
        <v>0</v>
      </c>
      <c r="E75" s="13">
        <f>=D75-O75</f>
        <v>0</v>
      </c>
      <c r="F75" s="13" t="s"/>
      <c r="G75" s="10" t="s"/>
      <c r="H75" s="28" t="s">
        <v>21</v>
      </c>
      <c r="I75" s="28" t="s">
        <v>45</v>
      </c>
      <c r="J75" s="28" t="s">
        <v>45</v>
      </c>
      <c r="K75" s="11" t="s"/>
      <c r="L75" s="86" t="s"/>
      <c r="M75" s="30" t="s">
        <v>50</v>
      </c>
      <c r="N75" s="20">
        <v>0</v>
      </c>
      <c r="O75" s="13">
        <f>=IF(M75="是",D75-N75,0)</f>
        <v>0</v>
      </c>
      <c r="S75" s="83" t="s"/>
      <c r="T75" s="83" t="s"/>
    </row>
    <row r="76" spans="1:20">
      <c r="A76" s="13">
        <v>74</v>
      </c>
      <c r="B76" s="10" t="s"/>
      <c r="C76" s="28" t="s"/>
      <c r="D76" s="13">
        <v>0</v>
      </c>
      <c r="E76" s="13">
        <f>=D76-O76</f>
        <v>0</v>
      </c>
      <c r="F76" s="13" t="s"/>
      <c r="G76" s="10" t="s"/>
      <c r="H76" s="28" t="s">
        <v>21</v>
      </c>
      <c r="I76" s="28" t="s">
        <v>45</v>
      </c>
      <c r="J76" s="28" t="s">
        <v>45</v>
      </c>
      <c r="K76" s="11" t="s"/>
      <c r="L76" s="86" t="s"/>
      <c r="M76" s="30" t="s">
        <v>50</v>
      </c>
      <c r="N76" s="20">
        <v>0</v>
      </c>
      <c r="O76" s="13">
        <f>=IF(M76="是",D76-N76,0)</f>
        <v>0</v>
      </c>
      <c r="S76" s="83" t="s"/>
      <c r="T76" s="83" t="s"/>
    </row>
    <row r="77" spans="1:20">
      <c r="A77" s="13">
        <v>75</v>
      </c>
      <c r="B77" s="10" t="s"/>
      <c r="C77" s="28" t="s"/>
      <c r="D77" s="13">
        <v>0</v>
      </c>
      <c r="E77" s="13">
        <f>=D77-O77</f>
        <v>0</v>
      </c>
      <c r="F77" s="13" t="s"/>
      <c r="G77" s="10" t="s"/>
      <c r="H77" s="28" t="s">
        <v>21</v>
      </c>
      <c r="I77" s="28" t="s">
        <v>45</v>
      </c>
      <c r="J77" s="28" t="s">
        <v>45</v>
      </c>
      <c r="K77" s="11" t="s"/>
      <c r="L77" s="86" t="s"/>
      <c r="M77" s="30" t="s">
        <v>50</v>
      </c>
      <c r="N77" s="20">
        <v>0</v>
      </c>
      <c r="O77" s="13">
        <f>=IF(M77="是",D77-N77,0)</f>
        <v>0</v>
      </c>
      <c r="S77" s="83" t="s"/>
      <c r="T77" s="83" t="s"/>
    </row>
    <row r="78" spans="1:20">
      <c r="A78" s="13">
        <v>76</v>
      </c>
      <c r="B78" s="10" t="s"/>
      <c r="C78" s="28" t="s"/>
      <c r="D78" s="13">
        <v>0</v>
      </c>
      <c r="E78" s="13">
        <f>=D78-O78</f>
        <v>0</v>
      </c>
      <c r="F78" s="13" t="s"/>
      <c r="G78" s="10" t="s"/>
      <c r="H78" s="28" t="s">
        <v>21</v>
      </c>
      <c r="I78" s="28" t="s">
        <v>45</v>
      </c>
      <c r="J78" s="28" t="s">
        <v>45</v>
      </c>
      <c r="K78" s="11" t="s"/>
      <c r="L78" s="86" t="s"/>
      <c r="M78" s="30" t="s">
        <v>50</v>
      </c>
      <c r="N78" s="20">
        <v>0</v>
      </c>
      <c r="O78" s="13">
        <f>=IF(M78="是",D78-N78,0)</f>
        <v>0</v>
      </c>
      <c r="S78" s="83" t="s"/>
      <c r="T78" s="83" t="s"/>
    </row>
    <row r="79" spans="1:20">
      <c r="A79" s="13">
        <v>77</v>
      </c>
      <c r="B79" s="10" t="s"/>
      <c r="C79" s="28" t="s"/>
      <c r="D79" s="13">
        <v>0</v>
      </c>
      <c r="E79" s="13">
        <f>=D79-O79</f>
        <v>0</v>
      </c>
      <c r="F79" s="13" t="s"/>
      <c r="G79" s="10" t="s"/>
      <c r="H79" s="28" t="s">
        <v>21</v>
      </c>
      <c r="I79" s="28" t="s">
        <v>45</v>
      </c>
      <c r="J79" s="28" t="s">
        <v>45</v>
      </c>
      <c r="K79" s="11" t="s"/>
      <c r="L79" s="86" t="s"/>
      <c r="M79" s="30" t="s">
        <v>50</v>
      </c>
      <c r="N79" s="20">
        <v>0</v>
      </c>
      <c r="O79" s="13">
        <f>=IF(M79="是",D79-N79,0)</f>
        <v>0</v>
      </c>
      <c r="S79" s="83" t="s"/>
      <c r="T79" s="83" t="s"/>
    </row>
    <row r="80" spans="1:20">
      <c r="A80" s="13">
        <v>78</v>
      </c>
      <c r="B80" s="10" t="s"/>
      <c r="C80" s="28" t="s"/>
      <c r="D80" s="13">
        <v>0</v>
      </c>
      <c r="E80" s="13">
        <f>=D80-O80</f>
        <v>0</v>
      </c>
      <c r="F80" s="13" t="s"/>
      <c r="G80" s="10" t="s"/>
      <c r="H80" s="28" t="s">
        <v>21</v>
      </c>
      <c r="I80" s="28" t="s">
        <v>45</v>
      </c>
      <c r="J80" s="28" t="s">
        <v>45</v>
      </c>
      <c r="K80" s="11" t="s"/>
      <c r="L80" s="86" t="s"/>
      <c r="M80" s="30" t="s">
        <v>50</v>
      </c>
      <c r="N80" s="20">
        <v>0</v>
      </c>
      <c r="O80" s="13">
        <f>=IF(M80="是",D80-N80,0)</f>
        <v>0</v>
      </c>
      <c r="S80" s="83" t="s"/>
      <c r="T80" s="83" t="s"/>
    </row>
    <row r="81" spans="1:20">
      <c r="A81" s="13">
        <v>79</v>
      </c>
      <c r="B81" s="10" t="s"/>
      <c r="C81" s="28" t="s"/>
      <c r="D81" s="13">
        <v>0</v>
      </c>
      <c r="E81" s="13">
        <f>=D81-O81</f>
        <v>0</v>
      </c>
      <c r="F81" s="13" t="s"/>
      <c r="G81" s="10" t="s"/>
      <c r="H81" s="28" t="s">
        <v>21</v>
      </c>
      <c r="I81" s="28" t="s">
        <v>45</v>
      </c>
      <c r="J81" s="28" t="s">
        <v>45</v>
      </c>
      <c r="K81" s="11" t="s"/>
      <c r="L81" s="86" t="s"/>
      <c r="M81" s="30" t="s">
        <v>50</v>
      </c>
      <c r="N81" s="20">
        <v>0</v>
      </c>
      <c r="O81" s="13">
        <f>=IF(M81="是",D81-N81,0)</f>
        <v>0</v>
      </c>
      <c r="S81" s="83" t="s"/>
      <c r="T81" s="83" t="s"/>
    </row>
    <row r="82" spans="1:20">
      <c r="A82" s="13">
        <v>80</v>
      </c>
      <c r="B82" s="10" t="s"/>
      <c r="C82" s="28" t="s"/>
      <c r="D82" s="13">
        <v>0</v>
      </c>
      <c r="E82" s="13">
        <f>=D82-O82</f>
        <v>0</v>
      </c>
      <c r="F82" s="13" t="s"/>
      <c r="G82" s="10" t="s"/>
      <c r="H82" s="28" t="s">
        <v>21</v>
      </c>
      <c r="I82" s="28" t="s">
        <v>45</v>
      </c>
      <c r="J82" s="28" t="s">
        <v>45</v>
      </c>
      <c r="K82" s="11" t="s"/>
      <c r="L82" s="86" t="s"/>
      <c r="M82" s="30" t="s">
        <v>50</v>
      </c>
      <c r="N82" s="20">
        <v>0</v>
      </c>
      <c r="O82" s="13">
        <f>=IF(M82="是",D82-N82,0)</f>
        <v>0</v>
      </c>
      <c r="S82" s="83" t="s"/>
      <c r="T82" s="83" t="s"/>
    </row>
    <row r="83" spans="1:20">
      <c r="A83" s="13">
        <v>81</v>
      </c>
      <c r="B83" s="10" t="s"/>
      <c r="C83" s="28" t="s"/>
      <c r="D83" s="13">
        <v>0</v>
      </c>
      <c r="E83" s="13">
        <f>=D83-O83</f>
        <v>0</v>
      </c>
      <c r="F83" s="13" t="s"/>
      <c r="G83" s="10" t="s"/>
      <c r="H83" s="28" t="s">
        <v>21</v>
      </c>
      <c r="I83" s="28" t="s">
        <v>45</v>
      </c>
      <c r="J83" s="28" t="s">
        <v>45</v>
      </c>
      <c r="K83" s="11" t="s"/>
      <c r="L83" s="86" t="s"/>
      <c r="M83" s="30" t="s">
        <v>50</v>
      </c>
      <c r="N83" s="20">
        <v>0</v>
      </c>
      <c r="O83" s="13">
        <f>=IF(M83="是",D83-N83,0)</f>
        <v>0</v>
      </c>
      <c r="S83" s="83" t="s"/>
      <c r="T83" s="83" t="s"/>
    </row>
    <row r="84" spans="1:20">
      <c r="A84" s="13">
        <v>82</v>
      </c>
      <c r="B84" s="10" t="s"/>
      <c r="C84" s="28" t="s"/>
      <c r="D84" s="13">
        <v>0</v>
      </c>
      <c r="E84" s="13">
        <f>=D84-O84</f>
        <v>0</v>
      </c>
      <c r="F84" s="13" t="s"/>
      <c r="G84" s="10" t="s"/>
      <c r="H84" s="28" t="s">
        <v>21</v>
      </c>
      <c r="I84" s="28" t="s">
        <v>45</v>
      </c>
      <c r="J84" s="28" t="s">
        <v>45</v>
      </c>
      <c r="K84" s="11" t="s"/>
      <c r="L84" s="86" t="s"/>
      <c r="M84" s="30" t="s">
        <v>50</v>
      </c>
      <c r="N84" s="20">
        <v>0</v>
      </c>
      <c r="O84" s="13">
        <f>=IF(M84="是",D84-N84,0)</f>
        <v>0</v>
      </c>
      <c r="S84" s="83" t="s"/>
      <c r="T84" s="83" t="s"/>
    </row>
    <row r="85" spans="1:20">
      <c r="A85" s="13">
        <v>83</v>
      </c>
      <c r="B85" s="10" t="s"/>
      <c r="C85" s="28" t="s"/>
      <c r="D85" s="13">
        <v>0</v>
      </c>
      <c r="E85" s="13">
        <f>=D85-O85</f>
        <v>0</v>
      </c>
      <c r="F85" s="13" t="s"/>
      <c r="G85" s="10" t="s"/>
      <c r="H85" s="28" t="s">
        <v>21</v>
      </c>
      <c r="I85" s="28" t="s">
        <v>45</v>
      </c>
      <c r="J85" s="28" t="s">
        <v>45</v>
      </c>
      <c r="K85" s="11" t="s"/>
      <c r="L85" s="86" t="s"/>
      <c r="M85" s="30" t="s">
        <v>50</v>
      </c>
      <c r="N85" s="20">
        <v>0</v>
      </c>
      <c r="O85" s="13">
        <f>=IF(M85="是",D85-N85,0)</f>
        <v>0</v>
      </c>
      <c r="S85" s="83" t="s"/>
      <c r="T85" s="83" t="s"/>
    </row>
    <row r="86" spans="1:20">
      <c r="A86" s="13">
        <v>84</v>
      </c>
      <c r="B86" s="10" t="s"/>
      <c r="C86" s="28" t="s"/>
      <c r="D86" s="13">
        <v>0</v>
      </c>
      <c r="E86" s="13">
        <f>=D86-O86</f>
        <v>0</v>
      </c>
      <c r="F86" s="13" t="s"/>
      <c r="G86" s="10" t="s"/>
      <c r="H86" s="28" t="s">
        <v>21</v>
      </c>
      <c r="I86" s="28" t="s">
        <v>45</v>
      </c>
      <c r="J86" s="28" t="s">
        <v>45</v>
      </c>
      <c r="K86" s="11" t="s"/>
      <c r="L86" s="86" t="s"/>
      <c r="M86" s="30" t="s">
        <v>50</v>
      </c>
      <c r="N86" s="20">
        <v>0</v>
      </c>
      <c r="O86" s="13">
        <f>=IF(M86="是",D86-N86,0)</f>
        <v>0</v>
      </c>
      <c r="S86" s="83" t="s"/>
      <c r="T86" s="83" t="s"/>
    </row>
    <row r="87" spans="1:20">
      <c r="A87" s="13">
        <v>85</v>
      </c>
      <c r="B87" s="10" t="s"/>
      <c r="C87" s="28" t="s"/>
      <c r="D87" s="13">
        <v>0</v>
      </c>
      <c r="E87" s="13">
        <f>=D87-O87</f>
        <v>0</v>
      </c>
      <c r="F87" s="13" t="s"/>
      <c r="G87" s="10" t="s"/>
      <c r="H87" s="28" t="s">
        <v>21</v>
      </c>
      <c r="I87" s="28" t="s">
        <v>45</v>
      </c>
      <c r="J87" s="28" t="s">
        <v>45</v>
      </c>
      <c r="K87" s="11" t="s"/>
      <c r="L87" s="86" t="s"/>
      <c r="M87" s="30" t="s">
        <v>50</v>
      </c>
      <c r="N87" s="20">
        <v>0</v>
      </c>
      <c r="O87" s="13">
        <f>=IF(M87="是",D87-N87,0)</f>
        <v>0</v>
      </c>
      <c r="S87" s="83" t="s"/>
      <c r="T87" s="83" t="s"/>
    </row>
    <row r="88" spans="1:20">
      <c r="A88" s="13">
        <v>86</v>
      </c>
      <c r="B88" s="10" t="s"/>
      <c r="C88" s="28" t="s"/>
      <c r="D88" s="13">
        <v>0</v>
      </c>
      <c r="E88" s="13">
        <f>=D88-O88</f>
        <v>0</v>
      </c>
      <c r="F88" s="13" t="s"/>
      <c r="G88" s="10" t="s"/>
      <c r="H88" s="28" t="s">
        <v>21</v>
      </c>
      <c r="I88" s="28" t="s">
        <v>45</v>
      </c>
      <c r="J88" s="28" t="s">
        <v>45</v>
      </c>
      <c r="K88" s="11" t="s"/>
      <c r="L88" s="86" t="s"/>
      <c r="M88" s="30" t="s">
        <v>50</v>
      </c>
      <c r="N88" s="20">
        <v>0</v>
      </c>
      <c r="O88" s="13">
        <f>=IF(M88="是",D88-N88,0)</f>
        <v>0</v>
      </c>
      <c r="S88" s="83" t="s"/>
      <c r="T88" s="83" t="s"/>
    </row>
    <row r="89" spans="1:20">
      <c r="A89" s="13">
        <v>87</v>
      </c>
      <c r="B89" s="10" t="s"/>
      <c r="C89" s="28" t="s"/>
      <c r="D89" s="13">
        <v>0</v>
      </c>
      <c r="E89" s="13">
        <f>=D89-O89</f>
        <v>0</v>
      </c>
      <c r="F89" s="13" t="s"/>
      <c r="G89" s="10" t="s"/>
      <c r="H89" s="28" t="s">
        <v>21</v>
      </c>
      <c r="I89" s="28" t="s">
        <v>45</v>
      </c>
      <c r="J89" s="28" t="s">
        <v>45</v>
      </c>
      <c r="K89" s="11" t="s"/>
      <c r="L89" s="86" t="s"/>
      <c r="M89" s="30" t="s">
        <v>50</v>
      </c>
      <c r="N89" s="20">
        <v>0</v>
      </c>
      <c r="O89" s="13">
        <f>=IF(M89="是",D89-N89,0)</f>
        <v>0</v>
      </c>
      <c r="S89" s="83" t="s"/>
      <c r="T89" s="83" t="s"/>
    </row>
    <row r="90" spans="1:20">
      <c r="A90" s="13">
        <v>88</v>
      </c>
      <c r="B90" s="10" t="s"/>
      <c r="C90" s="28" t="s"/>
      <c r="D90" s="13">
        <v>0</v>
      </c>
      <c r="E90" s="13">
        <f>=D90-O90</f>
        <v>0</v>
      </c>
      <c r="F90" s="13" t="s"/>
      <c r="G90" s="10" t="s"/>
      <c r="H90" s="28" t="s">
        <v>21</v>
      </c>
      <c r="I90" s="28" t="s">
        <v>45</v>
      </c>
      <c r="J90" s="28" t="s">
        <v>45</v>
      </c>
      <c r="K90" s="11" t="s"/>
      <c r="L90" s="86" t="s"/>
      <c r="M90" s="30" t="s">
        <v>50</v>
      </c>
      <c r="N90" s="20">
        <v>0</v>
      </c>
      <c r="O90" s="13">
        <f>=IF(M90="是",D90-N90,0)</f>
        <v>0</v>
      </c>
      <c r="S90" s="83" t="s"/>
      <c r="T90" s="83" t="s"/>
    </row>
    <row r="91" spans="1:20">
      <c r="A91" s="13">
        <v>89</v>
      </c>
      <c r="B91" s="10" t="s"/>
      <c r="C91" s="28" t="s"/>
      <c r="D91" s="13">
        <v>0</v>
      </c>
      <c r="E91" s="13">
        <f>=D91-O91</f>
        <v>0</v>
      </c>
      <c r="F91" s="13" t="s"/>
      <c r="G91" s="10" t="s"/>
      <c r="H91" s="28" t="s">
        <v>21</v>
      </c>
      <c r="I91" s="28" t="s">
        <v>45</v>
      </c>
      <c r="J91" s="28" t="s">
        <v>45</v>
      </c>
      <c r="K91" s="11" t="s"/>
      <c r="L91" s="86" t="s"/>
      <c r="M91" s="30" t="s">
        <v>50</v>
      </c>
      <c r="N91" s="20">
        <v>0</v>
      </c>
      <c r="O91" s="13">
        <f>=IF(M91="是",D91-N91,0)</f>
        <v>0</v>
      </c>
      <c r="S91" s="83" t="s"/>
      <c r="T91" s="83" t="s"/>
    </row>
    <row r="92" spans="1:20">
      <c r="A92" s="13">
        <v>90</v>
      </c>
      <c r="B92" s="10" t="s"/>
      <c r="C92" s="28" t="s"/>
      <c r="D92" s="13">
        <v>0</v>
      </c>
      <c r="E92" s="13">
        <f>=D92-O92</f>
        <v>0</v>
      </c>
      <c r="F92" s="13" t="s"/>
      <c r="G92" s="10" t="s"/>
      <c r="H92" s="28" t="s">
        <v>21</v>
      </c>
      <c r="I92" s="28" t="s">
        <v>45</v>
      </c>
      <c r="J92" s="28" t="s">
        <v>45</v>
      </c>
      <c r="K92" s="11" t="s"/>
      <c r="L92" s="86" t="s"/>
      <c r="M92" s="30" t="s">
        <v>50</v>
      </c>
      <c r="N92" s="20">
        <v>0</v>
      </c>
      <c r="O92" s="13">
        <f>=IF(M92="是",D92-N92,0)</f>
        <v>0</v>
      </c>
      <c r="S92" s="83" t="s"/>
      <c r="T92" s="83" t="s"/>
    </row>
    <row r="93" spans="1:20">
      <c r="A93" s="13">
        <v>91</v>
      </c>
      <c r="B93" s="10" t="s"/>
      <c r="C93" s="28" t="s"/>
      <c r="D93" s="13">
        <v>0</v>
      </c>
      <c r="E93" s="13">
        <f>=D93-O93</f>
        <v>0</v>
      </c>
      <c r="F93" s="13" t="s"/>
      <c r="G93" s="10" t="s"/>
      <c r="H93" s="28" t="s">
        <v>21</v>
      </c>
      <c r="I93" s="28" t="s">
        <v>45</v>
      </c>
      <c r="J93" s="28" t="s">
        <v>45</v>
      </c>
      <c r="K93" s="11" t="s"/>
      <c r="L93" s="86" t="s"/>
      <c r="M93" s="30" t="s">
        <v>50</v>
      </c>
      <c r="N93" s="20">
        <v>0</v>
      </c>
      <c r="O93" s="13">
        <f>=IF(M93="是",D93-N93,0)</f>
        <v>0</v>
      </c>
      <c r="S93" s="83" t="s"/>
      <c r="T93" s="83" t="s"/>
    </row>
    <row r="94" spans="1:20">
      <c r="A94" s="13">
        <v>92</v>
      </c>
      <c r="B94" s="10" t="s"/>
      <c r="C94" s="28" t="s"/>
      <c r="D94" s="13">
        <v>0</v>
      </c>
      <c r="E94" s="13">
        <f>=D94-O94</f>
        <v>0</v>
      </c>
      <c r="F94" s="13" t="s"/>
      <c r="G94" s="10" t="s"/>
      <c r="H94" s="28" t="s">
        <v>21</v>
      </c>
      <c r="I94" s="28" t="s">
        <v>45</v>
      </c>
      <c r="J94" s="28" t="s">
        <v>45</v>
      </c>
      <c r="K94" s="11" t="s"/>
      <c r="L94" s="86" t="s"/>
      <c r="M94" s="30" t="s">
        <v>50</v>
      </c>
      <c r="N94" s="20">
        <v>0</v>
      </c>
      <c r="O94" s="13">
        <f>=IF(M94="是",D94-N94,0)</f>
        <v>0</v>
      </c>
      <c r="S94" s="83" t="s"/>
      <c r="T94" s="83" t="s"/>
    </row>
    <row r="95" spans="1:20">
      <c r="A95" s="13">
        <v>93</v>
      </c>
      <c r="B95" s="10" t="s"/>
      <c r="C95" s="28" t="s"/>
      <c r="D95" s="13">
        <v>0</v>
      </c>
      <c r="E95" s="13">
        <f>=D95-O95</f>
        <v>0</v>
      </c>
      <c r="F95" s="13" t="s"/>
      <c r="G95" s="10" t="s"/>
      <c r="H95" s="28" t="s">
        <v>21</v>
      </c>
      <c r="I95" s="28" t="s">
        <v>45</v>
      </c>
      <c r="J95" s="28" t="s">
        <v>45</v>
      </c>
      <c r="K95" s="11" t="s"/>
      <c r="L95" s="86" t="s"/>
      <c r="M95" s="30" t="s">
        <v>50</v>
      </c>
      <c r="N95" s="20">
        <v>0</v>
      </c>
      <c r="O95" s="13">
        <f>=IF(M95="是",D95-N95,0)</f>
        <v>0</v>
      </c>
      <c r="S95" s="83" t="s"/>
      <c r="T95" s="83" t="s"/>
    </row>
    <row r="96" spans="1:20">
      <c r="A96" s="13">
        <v>94</v>
      </c>
      <c r="B96" s="10" t="s"/>
      <c r="C96" s="28" t="s"/>
      <c r="D96" s="13">
        <v>0</v>
      </c>
      <c r="E96" s="13">
        <f>=D96-O96</f>
        <v>0</v>
      </c>
      <c r="F96" s="13" t="s"/>
      <c r="G96" s="10" t="s"/>
      <c r="H96" s="28" t="s">
        <v>21</v>
      </c>
      <c r="I96" s="28" t="s">
        <v>45</v>
      </c>
      <c r="J96" s="28" t="s">
        <v>45</v>
      </c>
      <c r="K96" s="11" t="s"/>
      <c r="L96" s="86" t="s"/>
      <c r="M96" s="30" t="s">
        <v>50</v>
      </c>
      <c r="N96" s="20">
        <v>0</v>
      </c>
      <c r="O96" s="13">
        <f>=IF(M96="是",D96-N96,0)</f>
        <v>0</v>
      </c>
      <c r="S96" s="83" t="s"/>
      <c r="T96" s="83" t="s"/>
    </row>
    <row r="97" spans="1:20">
      <c r="A97" s="13">
        <v>95</v>
      </c>
      <c r="B97" s="10" t="s"/>
      <c r="C97" s="28" t="s"/>
      <c r="D97" s="13">
        <v>0</v>
      </c>
      <c r="E97" s="13">
        <f>=D97-O97</f>
        <v>0</v>
      </c>
      <c r="F97" s="13" t="s"/>
      <c r="G97" s="10" t="s"/>
      <c r="H97" s="28" t="s">
        <v>21</v>
      </c>
      <c r="I97" s="28" t="s">
        <v>45</v>
      </c>
      <c r="J97" s="28" t="s">
        <v>45</v>
      </c>
      <c r="K97" s="11" t="s"/>
      <c r="L97" s="86" t="s"/>
      <c r="M97" s="30" t="s">
        <v>50</v>
      </c>
      <c r="N97" s="20">
        <v>0</v>
      </c>
      <c r="O97" s="13">
        <f>=IF(M97="是",D97-N97,0)</f>
        <v>0</v>
      </c>
      <c r="S97" s="83" t="s"/>
      <c r="T97" s="83" t="s"/>
    </row>
    <row r="98" spans="1:20">
      <c r="A98" s="13">
        <v>96</v>
      </c>
      <c r="B98" s="10" t="s"/>
      <c r="C98" s="28" t="s"/>
      <c r="D98" s="13">
        <v>0</v>
      </c>
      <c r="E98" s="13">
        <f>=D98-O98</f>
        <v>0</v>
      </c>
      <c r="F98" s="13" t="s"/>
      <c r="G98" s="10" t="s"/>
      <c r="H98" s="28" t="s">
        <v>21</v>
      </c>
      <c r="I98" s="28" t="s">
        <v>45</v>
      </c>
      <c r="J98" s="28" t="s">
        <v>45</v>
      </c>
      <c r="K98" s="11" t="s"/>
      <c r="L98" s="86" t="s"/>
      <c r="M98" s="30" t="s">
        <v>50</v>
      </c>
      <c r="N98" s="20">
        <v>0</v>
      </c>
      <c r="O98" s="13">
        <f>=IF(M98="是",D98-N98,0)</f>
        <v>0</v>
      </c>
      <c r="S98" s="83" t="s"/>
      <c r="T98" s="83" t="s"/>
    </row>
    <row r="99" spans="1:20">
      <c r="A99" s="13">
        <v>97</v>
      </c>
      <c r="B99" s="10" t="s"/>
      <c r="C99" s="28" t="s"/>
      <c r="D99" s="13">
        <v>0</v>
      </c>
      <c r="E99" s="13">
        <f>=D99-O99</f>
        <v>0</v>
      </c>
      <c r="F99" s="13" t="s"/>
      <c r="G99" s="10" t="s"/>
      <c r="H99" s="28" t="s">
        <v>21</v>
      </c>
      <c r="I99" s="28" t="s">
        <v>45</v>
      </c>
      <c r="J99" s="28" t="s">
        <v>45</v>
      </c>
      <c r="K99" s="11" t="s"/>
      <c r="L99" s="86" t="s"/>
      <c r="M99" s="30" t="s">
        <v>50</v>
      </c>
      <c r="N99" s="20">
        <v>0</v>
      </c>
      <c r="O99" s="13">
        <f>=IF(M99="是",D99-N99,0)</f>
        <v>0</v>
      </c>
      <c r="S99" s="83" t="s"/>
      <c r="T99" s="83" t="s"/>
    </row>
    <row r="100" spans="1:20">
      <c r="A100" s="13">
        <v>98</v>
      </c>
      <c r="B100" s="10" t="s"/>
      <c r="C100" s="28" t="s"/>
      <c r="D100" s="13">
        <v>0</v>
      </c>
      <c r="E100" s="13">
        <f>=D100-O100</f>
        <v>0</v>
      </c>
      <c r="F100" s="13" t="s"/>
      <c r="G100" s="10" t="s"/>
      <c r="H100" s="28" t="s">
        <v>21</v>
      </c>
      <c r="I100" s="28" t="s">
        <v>45</v>
      </c>
      <c r="J100" s="28" t="s">
        <v>45</v>
      </c>
      <c r="K100" s="11" t="s"/>
      <c r="L100" s="86" t="s"/>
      <c r="M100" s="30" t="s">
        <v>50</v>
      </c>
      <c r="N100" s="20">
        <v>0</v>
      </c>
      <c r="O100" s="13">
        <f>=IF(M100="是",D100-N100,0)</f>
        <v>0</v>
      </c>
      <c r="S100" s="83" t="s"/>
      <c r="T100" s="83" t="s"/>
    </row>
    <row r="101" spans="1:20">
      <c r="A101" s="13">
        <v>99</v>
      </c>
      <c r="B101" s="10" t="s"/>
      <c r="C101" s="28" t="s"/>
      <c r="D101" s="13">
        <v>0</v>
      </c>
      <c r="E101" s="13">
        <f>=D101-O101</f>
        <v>0</v>
      </c>
      <c r="F101" s="13" t="s"/>
      <c r="G101" s="10" t="s"/>
      <c r="H101" s="28" t="s">
        <v>21</v>
      </c>
      <c r="I101" s="28" t="s">
        <v>45</v>
      </c>
      <c r="J101" s="28" t="s">
        <v>45</v>
      </c>
      <c r="K101" s="11" t="s"/>
      <c r="L101" s="86" t="s"/>
      <c r="M101" s="30" t="s">
        <v>50</v>
      </c>
      <c r="N101" s="20">
        <v>0</v>
      </c>
      <c r="O101" s="13">
        <f>=IF(M101="是",D101-N101,0)</f>
        <v>0</v>
      </c>
      <c r="S101" s="83" t="s"/>
      <c r="T101" s="83" t="s"/>
    </row>
    <row r="102" spans="1:20">
      <c r="A102" s="13">
        <v>100</v>
      </c>
      <c r="B102" s="10" t="s"/>
      <c r="C102" s="28" t="s"/>
      <c r="D102" s="13">
        <v>0</v>
      </c>
      <c r="E102" s="13">
        <f>=D102-O102</f>
        <v>0</v>
      </c>
      <c r="F102" s="13" t="s"/>
      <c r="G102" s="10" t="s"/>
      <c r="H102" s="28" t="s">
        <v>21</v>
      </c>
      <c r="I102" s="28" t="s">
        <v>45</v>
      </c>
      <c r="J102" s="28" t="s">
        <v>45</v>
      </c>
      <c r="K102" s="11" t="s"/>
      <c r="L102" s="86" t="s"/>
      <c r="M102" s="30" t="s">
        <v>50</v>
      </c>
      <c r="N102" s="20">
        <v>0</v>
      </c>
      <c r="O102" s="13">
        <f>=IF(M102="是",D102-N102,0)</f>
        <v>0</v>
      </c>
      <c r="S102" s="83" t="s"/>
      <c r="T102" s="83" t="s"/>
    </row>
    <row r="103" spans="1:20">
      <c r="A103" s="13">
        <v>101</v>
      </c>
      <c r="B103" s="10" t="s"/>
      <c r="C103" s="28" t="s"/>
      <c r="D103" s="13">
        <v>0</v>
      </c>
      <c r="E103" s="13">
        <f>=D103-O103</f>
        <v>0</v>
      </c>
      <c r="F103" s="13" t="s"/>
      <c r="G103" s="10" t="s"/>
      <c r="H103" s="28" t="s">
        <v>21</v>
      </c>
      <c r="I103" s="28" t="s">
        <v>45</v>
      </c>
      <c r="J103" s="28" t="s">
        <v>45</v>
      </c>
      <c r="K103" s="11" t="s"/>
      <c r="L103" s="86" t="s"/>
      <c r="M103" s="30" t="s">
        <v>50</v>
      </c>
      <c r="N103" s="20">
        <v>0</v>
      </c>
      <c r="O103" s="13">
        <f>=IF(M103="是",D103-N103,0)</f>
        <v>0</v>
      </c>
      <c r="S103" s="83" t="s"/>
      <c r="T103" s="83" t="s"/>
    </row>
    <row r="104" spans="1:20">
      <c r="A104" s="13">
        <v>102</v>
      </c>
      <c r="B104" s="10" t="s"/>
      <c r="C104" s="28" t="s"/>
      <c r="D104" s="13">
        <v>0</v>
      </c>
      <c r="E104" s="13">
        <f>=D104-O104</f>
        <v>0</v>
      </c>
      <c r="F104" s="13" t="s"/>
      <c r="G104" s="10" t="s"/>
      <c r="H104" s="28" t="s">
        <v>21</v>
      </c>
      <c r="I104" s="28" t="s">
        <v>45</v>
      </c>
      <c r="J104" s="28" t="s">
        <v>45</v>
      </c>
      <c r="K104" s="11" t="s"/>
      <c r="L104" s="86" t="s"/>
      <c r="M104" s="30" t="s">
        <v>50</v>
      </c>
      <c r="N104" s="20">
        <v>0</v>
      </c>
      <c r="O104" s="13">
        <f>=IF(M104="是",D104-N104,0)</f>
        <v>0</v>
      </c>
      <c r="S104" s="83" t="s"/>
      <c r="T104" s="83" t="s"/>
    </row>
    <row r="105" spans="1:20">
      <c r="A105" s="13">
        <v>103</v>
      </c>
      <c r="B105" s="10" t="s"/>
      <c r="C105" s="28" t="s"/>
      <c r="D105" s="13">
        <v>0</v>
      </c>
      <c r="E105" s="13">
        <f>=D105-O105</f>
        <v>0</v>
      </c>
      <c r="F105" s="13" t="s"/>
      <c r="G105" s="10" t="s"/>
      <c r="H105" s="28" t="s">
        <v>21</v>
      </c>
      <c r="I105" s="28" t="s">
        <v>45</v>
      </c>
      <c r="J105" s="28" t="s">
        <v>45</v>
      </c>
      <c r="K105" s="11" t="s"/>
      <c r="L105" s="86" t="s"/>
      <c r="M105" s="30" t="s">
        <v>50</v>
      </c>
      <c r="N105" s="20">
        <v>0</v>
      </c>
      <c r="O105" s="13">
        <f>=IF(M105="是",D105-N105,0)</f>
        <v>0</v>
      </c>
      <c r="S105" s="83" t="s"/>
      <c r="T105" s="83" t="s"/>
    </row>
    <row r="106" spans="1:20">
      <c r="A106" s="13">
        <v>104</v>
      </c>
      <c r="B106" s="10" t="s"/>
      <c r="C106" s="28" t="s"/>
      <c r="D106" s="13">
        <v>0</v>
      </c>
      <c r="E106" s="13">
        <f>=D106-O106</f>
        <v>0</v>
      </c>
      <c r="F106" s="13" t="s"/>
      <c r="G106" s="10" t="s"/>
      <c r="H106" s="28" t="s">
        <v>21</v>
      </c>
      <c r="I106" s="28" t="s">
        <v>45</v>
      </c>
      <c r="J106" s="28" t="s">
        <v>45</v>
      </c>
      <c r="K106" s="11" t="s"/>
      <c r="L106" s="86" t="s"/>
      <c r="M106" s="30" t="s">
        <v>50</v>
      </c>
      <c r="N106" s="20">
        <v>0</v>
      </c>
      <c r="O106" s="13">
        <f>=IF(M106="是",D106-N106,0)</f>
        <v>0</v>
      </c>
      <c r="S106" s="83" t="s"/>
      <c r="T106" s="83" t="s"/>
    </row>
    <row r="107" spans="1:20">
      <c r="A107" s="13">
        <v>105</v>
      </c>
      <c r="B107" s="10" t="s"/>
      <c r="C107" s="28" t="s"/>
      <c r="D107" s="13">
        <v>0</v>
      </c>
      <c r="E107" s="13">
        <f>=D107-O107</f>
        <v>0</v>
      </c>
      <c r="F107" s="13" t="s"/>
      <c r="G107" s="10" t="s"/>
      <c r="H107" s="28" t="s">
        <v>21</v>
      </c>
      <c r="I107" s="28" t="s">
        <v>45</v>
      </c>
      <c r="J107" s="28" t="s">
        <v>45</v>
      </c>
      <c r="K107" s="11" t="s"/>
      <c r="L107" s="86" t="s"/>
      <c r="M107" s="30" t="s">
        <v>50</v>
      </c>
      <c r="N107" s="20">
        <v>0</v>
      </c>
      <c r="O107" s="13">
        <f>=IF(M107="是",D107-N107,0)</f>
        <v>0</v>
      </c>
      <c r="S107" s="83" t="s"/>
      <c r="T107" s="83" t="s"/>
    </row>
    <row r="108" spans="1:20">
      <c r="A108" s="13">
        <v>106</v>
      </c>
      <c r="B108" s="10" t="s"/>
      <c r="C108" s="28" t="s"/>
      <c r="D108" s="13">
        <v>0</v>
      </c>
      <c r="E108" s="13">
        <f>=D108-O108</f>
        <v>0</v>
      </c>
      <c r="F108" s="13" t="s"/>
      <c r="G108" s="10" t="s"/>
      <c r="H108" s="28" t="s">
        <v>21</v>
      </c>
      <c r="I108" s="28" t="s">
        <v>45</v>
      </c>
      <c r="J108" s="28" t="s">
        <v>45</v>
      </c>
      <c r="K108" s="11" t="s"/>
      <c r="L108" s="86" t="s"/>
      <c r="M108" s="30" t="s">
        <v>50</v>
      </c>
      <c r="N108" s="20">
        <v>0</v>
      </c>
      <c r="O108" s="13">
        <f>=IF(M108="是",D108-N108,0)</f>
        <v>0</v>
      </c>
      <c r="S108" s="83" t="s"/>
      <c r="T108" s="83" t="s"/>
    </row>
    <row r="109" spans="1:20">
      <c r="A109" s="13">
        <v>107</v>
      </c>
      <c r="B109" s="10" t="s"/>
      <c r="C109" s="28" t="s"/>
      <c r="D109" s="13">
        <v>0</v>
      </c>
      <c r="E109" s="13">
        <f>=D109-O109</f>
        <v>0</v>
      </c>
      <c r="F109" s="13" t="s"/>
      <c r="G109" s="10" t="s"/>
      <c r="H109" s="28" t="s">
        <v>21</v>
      </c>
      <c r="I109" s="28" t="s">
        <v>45</v>
      </c>
      <c r="J109" s="28" t="s">
        <v>45</v>
      </c>
      <c r="K109" s="11" t="s"/>
      <c r="L109" s="86" t="s"/>
      <c r="M109" s="30" t="s">
        <v>50</v>
      </c>
      <c r="N109" s="20">
        <v>0</v>
      </c>
      <c r="O109" s="13">
        <f>=IF(M109="是",D109-N109,0)</f>
        <v>0</v>
      </c>
      <c r="S109" s="83" t="s"/>
      <c r="T109" s="83" t="s"/>
    </row>
    <row r="110" spans="1:20">
      <c r="A110" s="13">
        <v>108</v>
      </c>
      <c r="B110" s="10" t="s"/>
      <c r="C110" s="28" t="s"/>
      <c r="D110" s="13">
        <v>0</v>
      </c>
      <c r="E110" s="13">
        <f>=D110-O110</f>
        <v>0</v>
      </c>
      <c r="F110" s="13" t="s"/>
      <c r="G110" s="10" t="s"/>
      <c r="H110" s="28" t="s">
        <v>21</v>
      </c>
      <c r="I110" s="28" t="s">
        <v>45</v>
      </c>
      <c r="J110" s="28" t="s">
        <v>45</v>
      </c>
      <c r="K110" s="11" t="s"/>
      <c r="L110" s="86" t="s"/>
      <c r="M110" s="30" t="s">
        <v>50</v>
      </c>
      <c r="N110" s="20">
        <v>0</v>
      </c>
      <c r="O110" s="13">
        <f>=IF(M110="是",D110-N110,0)</f>
        <v>0</v>
      </c>
      <c r="S110" s="83" t="s"/>
      <c r="T110" s="83" t="s"/>
    </row>
    <row r="111" spans="1:20">
      <c r="A111" s="13">
        <v>109</v>
      </c>
      <c r="B111" s="10" t="s"/>
      <c r="C111" s="28" t="s"/>
      <c r="D111" s="13">
        <v>0</v>
      </c>
      <c r="E111" s="13">
        <f>=D111-O111</f>
        <v>0</v>
      </c>
      <c r="F111" s="13" t="s"/>
      <c r="G111" s="10" t="s"/>
      <c r="H111" s="28" t="s">
        <v>21</v>
      </c>
      <c r="I111" s="28" t="s">
        <v>45</v>
      </c>
      <c r="J111" s="28" t="s">
        <v>45</v>
      </c>
      <c r="K111" s="11" t="s"/>
      <c r="L111" s="86" t="s"/>
      <c r="M111" s="30" t="s">
        <v>50</v>
      </c>
      <c r="N111" s="20">
        <v>0</v>
      </c>
      <c r="O111" s="13">
        <f>=IF(M111="是",D111-N111,0)</f>
        <v>0</v>
      </c>
      <c r="S111" s="83" t="s"/>
      <c r="T111" s="83" t="s"/>
    </row>
    <row r="112" spans="1:20">
      <c r="A112" s="13">
        <v>110</v>
      </c>
      <c r="B112" s="10" t="s"/>
      <c r="C112" s="28" t="s"/>
      <c r="D112" s="13">
        <v>0</v>
      </c>
      <c r="E112" s="13">
        <f>=D112-O112</f>
        <v>0</v>
      </c>
      <c r="F112" s="13" t="s"/>
      <c r="G112" s="10" t="s"/>
      <c r="H112" s="28" t="s">
        <v>21</v>
      </c>
      <c r="I112" s="28" t="s">
        <v>45</v>
      </c>
      <c r="J112" s="28" t="s">
        <v>45</v>
      </c>
      <c r="K112" s="11" t="s"/>
      <c r="L112" s="86" t="s"/>
      <c r="M112" s="30" t="s">
        <v>50</v>
      </c>
      <c r="N112" s="20">
        <v>0</v>
      </c>
      <c r="O112" s="13">
        <f>=IF(M112="是",D112-N112,0)</f>
        <v>0</v>
      </c>
      <c r="S112" s="83" t="s"/>
      <c r="T112" s="83" t="s"/>
    </row>
    <row r="113" spans="1:20">
      <c r="A113" s="13">
        <v>111</v>
      </c>
      <c r="B113" s="10" t="s"/>
      <c r="C113" s="28" t="s"/>
      <c r="D113" s="13">
        <v>0</v>
      </c>
      <c r="E113" s="13">
        <f>=D113-O113</f>
        <v>0</v>
      </c>
      <c r="F113" s="13" t="s"/>
      <c r="G113" s="10" t="s"/>
      <c r="H113" s="28" t="s">
        <v>21</v>
      </c>
      <c r="I113" s="28" t="s">
        <v>45</v>
      </c>
      <c r="J113" s="28" t="s">
        <v>45</v>
      </c>
      <c r="K113" s="11" t="s"/>
      <c r="L113" s="86" t="s"/>
      <c r="M113" s="30" t="s">
        <v>50</v>
      </c>
      <c r="N113" s="20">
        <v>0</v>
      </c>
      <c r="O113" s="13">
        <f>=IF(M113="是",D113-N113,0)</f>
        <v>0</v>
      </c>
      <c r="S113" s="83" t="s"/>
      <c r="T113" s="83" t="s"/>
    </row>
    <row r="114" spans="1:20">
      <c r="A114" s="13">
        <v>112</v>
      </c>
      <c r="B114" s="10" t="s"/>
      <c r="C114" s="28" t="s"/>
      <c r="D114" s="13">
        <v>0</v>
      </c>
      <c r="E114" s="13">
        <f>=D114-O114</f>
        <v>0</v>
      </c>
      <c r="F114" s="13" t="s"/>
      <c r="G114" s="10" t="s"/>
      <c r="H114" s="28" t="s">
        <v>21</v>
      </c>
      <c r="I114" s="28" t="s">
        <v>45</v>
      </c>
      <c r="J114" s="28" t="s">
        <v>45</v>
      </c>
      <c r="K114" s="11" t="s"/>
      <c r="L114" s="86" t="s"/>
      <c r="M114" s="30" t="s">
        <v>50</v>
      </c>
      <c r="N114" s="20">
        <v>0</v>
      </c>
      <c r="O114" s="13">
        <f>=IF(M114="是",D114-N114,0)</f>
        <v>0</v>
      </c>
      <c r="S114" s="83" t="s"/>
      <c r="T114" s="83" t="s"/>
    </row>
    <row r="115" spans="1:20">
      <c r="A115" s="13">
        <v>113</v>
      </c>
      <c r="B115" s="10" t="s"/>
      <c r="C115" s="28" t="s"/>
      <c r="D115" s="13">
        <v>0</v>
      </c>
      <c r="E115" s="13">
        <f>=D115-O115</f>
        <v>0</v>
      </c>
      <c r="F115" s="13" t="s"/>
      <c r="G115" s="10" t="s"/>
      <c r="H115" s="28" t="s">
        <v>21</v>
      </c>
      <c r="I115" s="28" t="s">
        <v>45</v>
      </c>
      <c r="J115" s="28" t="s">
        <v>45</v>
      </c>
      <c r="K115" s="11" t="s"/>
      <c r="L115" s="86" t="s"/>
      <c r="M115" s="30" t="s">
        <v>50</v>
      </c>
      <c r="N115" s="20">
        <v>0</v>
      </c>
      <c r="O115" s="13">
        <f>=IF(M115="是",D115-N115,0)</f>
        <v>0</v>
      </c>
      <c r="S115" s="83" t="s"/>
      <c r="T115" s="83" t="s"/>
    </row>
    <row r="116" spans="1:20">
      <c r="A116" s="13">
        <v>114</v>
      </c>
      <c r="B116" s="10" t="s"/>
      <c r="C116" s="28" t="s"/>
      <c r="D116" s="13">
        <v>0</v>
      </c>
      <c r="E116" s="13">
        <f>=D116-O116</f>
        <v>0</v>
      </c>
      <c r="F116" s="13" t="s"/>
      <c r="G116" s="10" t="s"/>
      <c r="H116" s="28" t="s">
        <v>21</v>
      </c>
      <c r="I116" s="28" t="s">
        <v>45</v>
      </c>
      <c r="J116" s="28" t="s">
        <v>45</v>
      </c>
      <c r="K116" s="11" t="s"/>
      <c r="L116" s="86" t="s"/>
      <c r="M116" s="30" t="s">
        <v>50</v>
      </c>
      <c r="N116" s="20">
        <v>0</v>
      </c>
      <c r="O116" s="13">
        <f>=IF(M116="是",D116-N116,0)</f>
        <v>0</v>
      </c>
      <c r="S116" s="83" t="s"/>
      <c r="T116" s="83" t="s"/>
    </row>
    <row r="117" spans="1:20">
      <c r="A117" s="13">
        <v>115</v>
      </c>
      <c r="B117" s="10" t="s"/>
      <c r="C117" s="28" t="s"/>
      <c r="D117" s="13">
        <v>0</v>
      </c>
      <c r="E117" s="13">
        <f>=D117-O117</f>
        <v>0</v>
      </c>
      <c r="F117" s="13" t="s"/>
      <c r="G117" s="10" t="s"/>
      <c r="H117" s="28" t="s">
        <v>21</v>
      </c>
      <c r="I117" s="28" t="s">
        <v>45</v>
      </c>
      <c r="J117" s="28" t="s">
        <v>45</v>
      </c>
      <c r="K117" s="11" t="s"/>
      <c r="L117" s="86" t="s"/>
      <c r="M117" s="30" t="s">
        <v>50</v>
      </c>
      <c r="N117" s="20">
        <v>0</v>
      </c>
      <c r="O117" s="13">
        <f>=IF(M117="是",D117-N117,0)</f>
        <v>0</v>
      </c>
      <c r="S117" s="83" t="s"/>
      <c r="T117" s="83" t="s"/>
    </row>
    <row r="118" spans="1:20">
      <c r="A118" s="13">
        <v>116</v>
      </c>
      <c r="B118" s="10" t="s"/>
      <c r="C118" s="28" t="s"/>
      <c r="D118" s="13">
        <v>0</v>
      </c>
      <c r="E118" s="13">
        <f>=D118-O118</f>
        <v>0</v>
      </c>
      <c r="F118" s="13" t="s"/>
      <c r="G118" s="10" t="s"/>
      <c r="H118" s="28" t="s">
        <v>21</v>
      </c>
      <c r="I118" s="28" t="s">
        <v>45</v>
      </c>
      <c r="J118" s="28" t="s">
        <v>45</v>
      </c>
      <c r="K118" s="11" t="s"/>
      <c r="L118" s="86" t="s"/>
      <c r="M118" s="30" t="s">
        <v>50</v>
      </c>
      <c r="N118" s="20">
        <v>0</v>
      </c>
      <c r="O118" s="13">
        <f>=IF(M118="是",D118-N118,0)</f>
        <v>0</v>
      </c>
      <c r="S118" s="83" t="s"/>
      <c r="T118" s="83" t="s"/>
    </row>
    <row r="119" spans="1:20">
      <c r="A119" s="13">
        <v>117</v>
      </c>
      <c r="B119" s="10" t="s"/>
      <c r="C119" s="28" t="s"/>
      <c r="D119" s="13">
        <v>0</v>
      </c>
      <c r="E119" s="13">
        <f>=D119-O119</f>
        <v>0</v>
      </c>
      <c r="F119" s="13" t="s"/>
      <c r="G119" s="10" t="s"/>
      <c r="H119" s="28" t="s">
        <v>21</v>
      </c>
      <c r="I119" s="28" t="s">
        <v>45</v>
      </c>
      <c r="J119" s="28" t="s">
        <v>45</v>
      </c>
      <c r="K119" s="11" t="s"/>
      <c r="L119" s="86" t="s"/>
      <c r="M119" s="30" t="s">
        <v>50</v>
      </c>
      <c r="N119" s="20">
        <v>0</v>
      </c>
      <c r="O119" s="13">
        <f>=IF(M119="是",D119-N119,0)</f>
        <v>0</v>
      </c>
      <c r="S119" s="83" t="s"/>
      <c r="T119" s="83" t="s"/>
    </row>
    <row r="120" spans="1:20">
      <c r="A120" s="13">
        <v>118</v>
      </c>
      <c r="B120" s="10" t="s"/>
      <c r="C120" s="28" t="s"/>
      <c r="D120" s="13">
        <v>0</v>
      </c>
      <c r="E120" s="13">
        <f>=D120-O120</f>
        <v>0</v>
      </c>
      <c r="F120" s="13" t="s"/>
      <c r="G120" s="10" t="s"/>
      <c r="H120" s="28" t="s">
        <v>21</v>
      </c>
      <c r="I120" s="28" t="s">
        <v>45</v>
      </c>
      <c r="J120" s="28" t="s">
        <v>45</v>
      </c>
      <c r="K120" s="11" t="s"/>
      <c r="L120" s="86" t="s"/>
      <c r="M120" s="30" t="s">
        <v>50</v>
      </c>
      <c r="N120" s="20">
        <v>0</v>
      </c>
      <c r="O120" s="13">
        <f>=IF(M120="是",D120-N120,0)</f>
        <v>0</v>
      </c>
      <c r="S120" s="83" t="s"/>
      <c r="T120" s="83" t="s"/>
    </row>
    <row r="121" spans="1:20">
      <c r="A121" s="13">
        <v>119</v>
      </c>
      <c r="B121" s="10" t="s"/>
      <c r="C121" s="28" t="s"/>
      <c r="D121" s="13">
        <v>0</v>
      </c>
      <c r="E121" s="13">
        <f>=D121-O121</f>
        <v>0</v>
      </c>
      <c r="F121" s="13" t="s"/>
      <c r="G121" s="10" t="s"/>
      <c r="H121" s="28" t="s">
        <v>21</v>
      </c>
      <c r="I121" s="28" t="s">
        <v>45</v>
      </c>
      <c r="J121" s="28" t="s">
        <v>45</v>
      </c>
      <c r="K121" s="11" t="s"/>
      <c r="L121" s="86" t="s"/>
      <c r="M121" s="30" t="s">
        <v>50</v>
      </c>
      <c r="N121" s="20">
        <v>0</v>
      </c>
      <c r="O121" s="13">
        <f>=IF(M121="是",D121-N121,0)</f>
        <v>0</v>
      </c>
      <c r="S121" s="83" t="s"/>
      <c r="T121" s="83" t="s"/>
    </row>
    <row r="122" spans="1:20">
      <c r="A122" s="13">
        <v>120</v>
      </c>
      <c r="B122" s="10" t="s"/>
      <c r="C122" s="28" t="s"/>
      <c r="D122" s="13">
        <v>0</v>
      </c>
      <c r="E122" s="13">
        <f>=D122-O122</f>
        <v>0</v>
      </c>
      <c r="F122" s="13" t="s"/>
      <c r="G122" s="10" t="s"/>
      <c r="H122" s="28" t="s">
        <v>21</v>
      </c>
      <c r="I122" s="28" t="s">
        <v>45</v>
      </c>
      <c r="J122" s="28" t="s">
        <v>45</v>
      </c>
      <c r="K122" s="11" t="s"/>
      <c r="L122" s="86" t="s"/>
      <c r="M122" s="30" t="s">
        <v>50</v>
      </c>
      <c r="N122" s="20">
        <v>0</v>
      </c>
      <c r="O122" s="13">
        <f>=IF(M122="是",D122-N122,0)</f>
        <v>0</v>
      </c>
      <c r="S122" s="83" t="s"/>
      <c r="T122" s="83" t="s"/>
    </row>
    <row r="123" spans="1:20">
      <c r="A123" s="13">
        <v>121</v>
      </c>
      <c r="B123" s="10" t="s"/>
      <c r="C123" s="28" t="s"/>
      <c r="D123" s="13">
        <v>0</v>
      </c>
      <c r="E123" s="13">
        <f>=D123-O123</f>
        <v>0</v>
      </c>
      <c r="F123" s="13" t="s"/>
      <c r="G123" s="10" t="s"/>
      <c r="H123" s="28" t="s">
        <v>21</v>
      </c>
      <c r="I123" s="28" t="s">
        <v>45</v>
      </c>
      <c r="J123" s="28" t="s">
        <v>45</v>
      </c>
      <c r="K123" s="11" t="s"/>
      <c r="L123" s="86" t="s"/>
      <c r="M123" s="30" t="s">
        <v>50</v>
      </c>
      <c r="N123" s="20">
        <v>0</v>
      </c>
      <c r="O123" s="13">
        <f>=IF(M123="是",D123-N123,0)</f>
        <v>0</v>
      </c>
      <c r="S123" s="83" t="s"/>
      <c r="T123" s="83" t="s"/>
    </row>
    <row r="124" spans="1:20">
      <c r="A124" s="13">
        <v>122</v>
      </c>
      <c r="B124" s="10" t="s"/>
      <c r="C124" s="28" t="s"/>
      <c r="D124" s="13">
        <v>0</v>
      </c>
      <c r="E124" s="13">
        <f>=D124-O124</f>
        <v>0</v>
      </c>
      <c r="F124" s="13" t="s"/>
      <c r="G124" s="10" t="s"/>
      <c r="H124" s="28" t="s">
        <v>21</v>
      </c>
      <c r="I124" s="28" t="s">
        <v>45</v>
      </c>
      <c r="J124" s="28" t="s">
        <v>45</v>
      </c>
      <c r="K124" s="11" t="s"/>
      <c r="L124" s="86" t="s"/>
      <c r="M124" s="30" t="s">
        <v>50</v>
      </c>
      <c r="N124" s="20">
        <v>0</v>
      </c>
      <c r="O124" s="13">
        <f>=IF(M124="是",D124-N124,0)</f>
        <v>0</v>
      </c>
      <c r="S124" s="83" t="s"/>
      <c r="T124" s="83" t="s"/>
    </row>
    <row r="125" spans="1:20">
      <c r="A125" s="13">
        <v>123</v>
      </c>
      <c r="B125" s="10" t="s"/>
      <c r="C125" s="28" t="s"/>
      <c r="D125" s="13">
        <v>0</v>
      </c>
      <c r="E125" s="13">
        <f>=D125-O125</f>
        <v>0</v>
      </c>
      <c r="F125" s="13" t="s"/>
      <c r="G125" s="10" t="s"/>
      <c r="H125" s="28" t="s">
        <v>21</v>
      </c>
      <c r="I125" s="28" t="s">
        <v>45</v>
      </c>
      <c r="J125" s="28" t="s">
        <v>45</v>
      </c>
      <c r="K125" s="11" t="s"/>
      <c r="L125" s="86" t="s"/>
      <c r="M125" s="30" t="s">
        <v>50</v>
      </c>
      <c r="N125" s="20">
        <v>0</v>
      </c>
      <c r="O125" s="13">
        <f>=IF(M125="是",D125-N125,0)</f>
        <v>0</v>
      </c>
      <c r="S125" s="83" t="s"/>
      <c r="T125" s="83" t="s"/>
    </row>
    <row r="126" spans="1:20">
      <c r="A126" s="13">
        <v>124</v>
      </c>
      <c r="B126" s="10" t="s"/>
      <c r="C126" s="28" t="s"/>
      <c r="D126" s="13">
        <v>0</v>
      </c>
      <c r="E126" s="13">
        <f>=D126-O126</f>
        <v>0</v>
      </c>
      <c r="F126" s="13" t="s"/>
      <c r="G126" s="10" t="s"/>
      <c r="H126" s="28" t="s">
        <v>21</v>
      </c>
      <c r="I126" s="28" t="s">
        <v>45</v>
      </c>
      <c r="J126" s="28" t="s">
        <v>45</v>
      </c>
      <c r="K126" s="11" t="s"/>
      <c r="L126" s="86" t="s"/>
      <c r="M126" s="30" t="s">
        <v>50</v>
      </c>
      <c r="N126" s="20">
        <v>0</v>
      </c>
      <c r="O126" s="13">
        <f>=IF(M126="是",D126-N126,0)</f>
        <v>0</v>
      </c>
      <c r="S126" s="83" t="s"/>
      <c r="T126" s="83" t="s"/>
    </row>
    <row r="127" spans="1:20">
      <c r="A127" s="13">
        <v>125</v>
      </c>
      <c r="B127" s="10" t="s"/>
      <c r="C127" s="28" t="s"/>
      <c r="D127" s="13">
        <v>0</v>
      </c>
      <c r="E127" s="13">
        <f>=D127-O127</f>
        <v>0</v>
      </c>
      <c r="F127" s="13" t="s"/>
      <c r="G127" s="10" t="s"/>
      <c r="H127" s="28" t="s">
        <v>21</v>
      </c>
      <c r="I127" s="28" t="s">
        <v>45</v>
      </c>
      <c r="J127" s="28" t="s">
        <v>45</v>
      </c>
      <c r="K127" s="11" t="s"/>
      <c r="L127" s="86" t="s"/>
      <c r="M127" s="30" t="s">
        <v>50</v>
      </c>
      <c r="N127" s="20">
        <v>0</v>
      </c>
      <c r="O127" s="13">
        <f>=IF(M127="是",D127-N127,0)</f>
        <v>0</v>
      </c>
      <c r="S127" s="83" t="s"/>
      <c r="T127" s="83" t="s"/>
    </row>
    <row r="128" spans="1:20">
      <c r="A128" s="13">
        <v>126</v>
      </c>
      <c r="B128" s="10" t="s"/>
      <c r="C128" s="28" t="s"/>
      <c r="D128" s="13">
        <v>0</v>
      </c>
      <c r="E128" s="13">
        <f>=D128-O128</f>
        <v>0</v>
      </c>
      <c r="F128" s="13" t="s"/>
      <c r="G128" s="10" t="s"/>
      <c r="H128" s="28" t="s">
        <v>21</v>
      </c>
      <c r="I128" s="28" t="s">
        <v>45</v>
      </c>
      <c r="J128" s="28" t="s">
        <v>45</v>
      </c>
      <c r="K128" s="11" t="s"/>
      <c r="L128" s="86" t="s"/>
      <c r="M128" s="30" t="s">
        <v>50</v>
      </c>
      <c r="N128" s="20">
        <v>0</v>
      </c>
      <c r="O128" s="13">
        <f>=IF(M128="是",D128-N128,0)</f>
        <v>0</v>
      </c>
      <c r="S128" s="83" t="s"/>
      <c r="T128" s="83" t="s"/>
    </row>
    <row r="129" spans="1:20">
      <c r="A129" s="13">
        <v>127</v>
      </c>
      <c r="B129" s="10" t="s"/>
      <c r="C129" s="28" t="s"/>
      <c r="D129" s="13">
        <v>0</v>
      </c>
      <c r="E129" s="13">
        <f>=D129-O129</f>
        <v>0</v>
      </c>
      <c r="F129" s="13" t="s"/>
      <c r="G129" s="10" t="s"/>
      <c r="H129" s="28" t="s">
        <v>21</v>
      </c>
      <c r="I129" s="28" t="s">
        <v>45</v>
      </c>
      <c r="J129" s="28" t="s">
        <v>45</v>
      </c>
      <c r="K129" s="11" t="s"/>
      <c r="L129" s="86" t="s"/>
      <c r="M129" s="30" t="s">
        <v>50</v>
      </c>
      <c r="N129" s="20">
        <v>0</v>
      </c>
      <c r="O129" s="13">
        <f>=IF(M129="是",D129-N129,0)</f>
        <v>0</v>
      </c>
      <c r="S129" s="83" t="s"/>
      <c r="T129" s="83" t="s"/>
    </row>
    <row r="130" spans="1:20">
      <c r="A130" s="13">
        <v>128</v>
      </c>
      <c r="B130" s="10" t="s"/>
      <c r="C130" s="28" t="s"/>
      <c r="D130" s="13">
        <v>0</v>
      </c>
      <c r="E130" s="13">
        <f>=D130-O130</f>
        <v>0</v>
      </c>
      <c r="F130" s="13" t="s"/>
      <c r="G130" s="10" t="s"/>
      <c r="H130" s="28" t="s">
        <v>21</v>
      </c>
      <c r="I130" s="28" t="s">
        <v>45</v>
      </c>
      <c r="J130" s="28" t="s">
        <v>45</v>
      </c>
      <c r="K130" s="11" t="s"/>
      <c r="L130" s="86" t="s"/>
      <c r="M130" s="30" t="s">
        <v>50</v>
      </c>
      <c r="N130" s="20">
        <v>0</v>
      </c>
      <c r="O130" s="13">
        <f>=IF(M130="是",D130-N130,0)</f>
        <v>0</v>
      </c>
      <c r="S130" s="83" t="s"/>
      <c r="T130" s="83" t="s"/>
    </row>
    <row r="131" spans="1:20">
      <c r="A131" s="13">
        <v>129</v>
      </c>
      <c r="B131" s="10" t="s"/>
      <c r="C131" s="28" t="s"/>
      <c r="D131" s="13">
        <v>0</v>
      </c>
      <c r="E131" s="13">
        <f>=D131-O131</f>
        <v>0</v>
      </c>
      <c r="F131" s="13" t="s"/>
      <c r="G131" s="10" t="s"/>
      <c r="H131" s="28" t="s">
        <v>21</v>
      </c>
      <c r="I131" s="28" t="s">
        <v>45</v>
      </c>
      <c r="J131" s="28" t="s">
        <v>45</v>
      </c>
      <c r="K131" s="11" t="s"/>
      <c r="L131" s="86" t="s"/>
      <c r="M131" s="30" t="s">
        <v>50</v>
      </c>
      <c r="N131" s="20">
        <v>0</v>
      </c>
      <c r="O131" s="13">
        <f>=IF(M131="是",D131-N131,0)</f>
        <v>0</v>
      </c>
      <c r="S131" s="83" t="s"/>
      <c r="T131" s="83" t="s"/>
    </row>
    <row r="132" spans="1:20">
      <c r="A132" s="13">
        <v>130</v>
      </c>
      <c r="B132" s="10" t="s"/>
      <c r="C132" s="28" t="s"/>
      <c r="D132" s="13">
        <v>0</v>
      </c>
      <c r="E132" s="13">
        <f>=D132-O132</f>
        <v>0</v>
      </c>
      <c r="F132" s="13" t="s"/>
      <c r="G132" s="10" t="s"/>
      <c r="H132" s="28" t="s">
        <v>21</v>
      </c>
      <c r="I132" s="28" t="s">
        <v>45</v>
      </c>
      <c r="J132" s="28" t="s">
        <v>45</v>
      </c>
      <c r="K132" s="11" t="s"/>
      <c r="L132" s="86" t="s"/>
      <c r="M132" s="30" t="s">
        <v>50</v>
      </c>
      <c r="N132" s="20">
        <v>0</v>
      </c>
      <c r="O132" s="13">
        <f>=IF(M132="是",D132-N132,0)</f>
        <v>0</v>
      </c>
      <c r="S132" s="83" t="s"/>
      <c r="T132" s="83" t="s"/>
    </row>
    <row r="133" spans="1:20">
      <c r="A133" s="13">
        <v>131</v>
      </c>
      <c r="B133" s="10" t="s"/>
      <c r="C133" s="28" t="s"/>
      <c r="D133" s="13">
        <v>0</v>
      </c>
      <c r="E133" s="13">
        <f>=D133-O133</f>
        <v>0</v>
      </c>
      <c r="F133" s="13" t="s"/>
      <c r="G133" s="10" t="s"/>
      <c r="H133" s="28" t="s">
        <v>21</v>
      </c>
      <c r="I133" s="28" t="s">
        <v>45</v>
      </c>
      <c r="J133" s="28" t="s">
        <v>45</v>
      </c>
      <c r="K133" s="11" t="s"/>
      <c r="L133" s="86" t="s"/>
      <c r="M133" s="30" t="s">
        <v>50</v>
      </c>
      <c r="N133" s="20">
        <v>0</v>
      </c>
      <c r="O133" s="13">
        <f>=IF(M133="是",D133-N133,0)</f>
        <v>0</v>
      </c>
      <c r="S133" s="83" t="s"/>
      <c r="T133" s="83" t="s"/>
    </row>
    <row r="134" spans="1:20">
      <c r="A134" s="13">
        <v>132</v>
      </c>
      <c r="B134" s="10" t="s"/>
      <c r="C134" s="28" t="s"/>
      <c r="D134" s="13">
        <v>0</v>
      </c>
      <c r="E134" s="13">
        <f>=D134-O134</f>
        <v>0</v>
      </c>
      <c r="F134" s="13" t="s"/>
      <c r="G134" s="10" t="s"/>
      <c r="H134" s="28" t="s">
        <v>21</v>
      </c>
      <c r="I134" s="28" t="s">
        <v>45</v>
      </c>
      <c r="J134" s="28" t="s">
        <v>45</v>
      </c>
      <c r="K134" s="11" t="s"/>
      <c r="L134" s="86" t="s"/>
      <c r="M134" s="30" t="s">
        <v>50</v>
      </c>
      <c r="N134" s="20">
        <v>0</v>
      </c>
      <c r="O134" s="13">
        <f>=IF(M134="是",D134-N134,0)</f>
        <v>0</v>
      </c>
      <c r="S134" s="83" t="s"/>
      <c r="T134" s="83" t="s"/>
    </row>
    <row r="135" spans="1:20">
      <c r="A135" s="13">
        <v>133</v>
      </c>
      <c r="B135" s="10" t="s"/>
      <c r="C135" s="28" t="s"/>
      <c r="D135" s="13">
        <v>0</v>
      </c>
      <c r="E135" s="13">
        <f>=D135-O135</f>
        <v>0</v>
      </c>
      <c r="F135" s="13" t="s"/>
      <c r="G135" s="10" t="s"/>
      <c r="H135" s="28" t="s">
        <v>21</v>
      </c>
      <c r="I135" s="28" t="s">
        <v>45</v>
      </c>
      <c r="J135" s="28" t="s">
        <v>45</v>
      </c>
      <c r="K135" s="11" t="s"/>
      <c r="L135" s="86" t="s"/>
      <c r="M135" s="30" t="s">
        <v>50</v>
      </c>
      <c r="N135" s="20">
        <v>0</v>
      </c>
      <c r="O135" s="13">
        <f>=IF(M135="是",D135-N135,0)</f>
        <v>0</v>
      </c>
      <c r="S135" s="83" t="s"/>
      <c r="T135" s="83" t="s"/>
    </row>
    <row r="136" spans="1:20">
      <c r="A136" s="13">
        <v>134</v>
      </c>
      <c r="B136" s="10" t="s"/>
      <c r="C136" s="28" t="s"/>
      <c r="D136" s="13">
        <v>0</v>
      </c>
      <c r="E136" s="13">
        <f>=D136-O136</f>
        <v>0</v>
      </c>
      <c r="F136" s="13" t="s"/>
      <c r="G136" s="10" t="s"/>
      <c r="H136" s="28" t="s">
        <v>21</v>
      </c>
      <c r="I136" s="28" t="s">
        <v>45</v>
      </c>
      <c r="J136" s="28" t="s">
        <v>45</v>
      </c>
      <c r="K136" s="11" t="s"/>
      <c r="L136" s="86" t="s"/>
      <c r="M136" s="30" t="s">
        <v>50</v>
      </c>
      <c r="N136" s="20">
        <v>0</v>
      </c>
      <c r="O136" s="13">
        <f>=IF(M136="是",D136-N136,0)</f>
        <v>0</v>
      </c>
      <c r="S136" s="83" t="s"/>
      <c r="T136" s="83" t="s"/>
    </row>
    <row r="137" spans="1:20">
      <c r="A137" s="13">
        <v>135</v>
      </c>
      <c r="B137" s="10" t="s"/>
      <c r="C137" s="28" t="s"/>
      <c r="D137" s="13">
        <v>0</v>
      </c>
      <c r="E137" s="13">
        <f>=D137-O137</f>
        <v>0</v>
      </c>
      <c r="F137" s="13" t="s"/>
      <c r="G137" s="10" t="s"/>
      <c r="H137" s="28" t="s">
        <v>21</v>
      </c>
      <c r="I137" s="28" t="s">
        <v>45</v>
      </c>
      <c r="J137" s="28" t="s">
        <v>45</v>
      </c>
      <c r="K137" s="11" t="s"/>
      <c r="L137" s="86" t="s"/>
      <c r="M137" s="30" t="s">
        <v>50</v>
      </c>
      <c r="N137" s="20">
        <v>0</v>
      </c>
      <c r="O137" s="13">
        <f>=IF(M137="是",D137-N137,0)</f>
        <v>0</v>
      </c>
      <c r="S137" s="83" t="s"/>
      <c r="T137" s="83" t="s"/>
    </row>
    <row r="138" spans="1:20">
      <c r="A138" s="13">
        <v>136</v>
      </c>
      <c r="B138" s="10" t="s"/>
      <c r="C138" s="28" t="s"/>
      <c r="D138" s="13">
        <v>0</v>
      </c>
      <c r="E138" s="13">
        <f>=D138-O138</f>
        <v>0</v>
      </c>
      <c r="F138" s="13" t="s"/>
      <c r="G138" s="10" t="s"/>
      <c r="H138" s="28" t="s">
        <v>21</v>
      </c>
      <c r="I138" s="28" t="s">
        <v>45</v>
      </c>
      <c r="J138" s="28" t="s">
        <v>45</v>
      </c>
      <c r="K138" s="11" t="s"/>
      <c r="L138" s="86" t="s"/>
      <c r="M138" s="30" t="s">
        <v>50</v>
      </c>
      <c r="N138" s="20">
        <v>0</v>
      </c>
      <c r="O138" s="13">
        <f>=IF(M138="是",D138-N138,0)</f>
        <v>0</v>
      </c>
      <c r="S138" s="83" t="s"/>
      <c r="T138" s="83" t="s"/>
    </row>
    <row r="139" spans="1:20">
      <c r="A139" s="13">
        <v>137</v>
      </c>
      <c r="B139" s="10" t="s"/>
      <c r="C139" s="28" t="s"/>
      <c r="D139" s="13">
        <v>0</v>
      </c>
      <c r="E139" s="13">
        <f>=D139-O139</f>
        <v>0</v>
      </c>
      <c r="F139" s="13" t="s"/>
      <c r="G139" s="10" t="s"/>
      <c r="H139" s="28" t="s">
        <v>21</v>
      </c>
      <c r="I139" s="28" t="s">
        <v>45</v>
      </c>
      <c r="J139" s="28" t="s">
        <v>45</v>
      </c>
      <c r="K139" s="11" t="s"/>
      <c r="L139" s="86" t="s"/>
      <c r="M139" s="30" t="s">
        <v>50</v>
      </c>
      <c r="N139" s="20">
        <v>0</v>
      </c>
      <c r="O139" s="13">
        <f>=IF(M139="是",D139-N139,0)</f>
        <v>0</v>
      </c>
      <c r="S139" s="83" t="s"/>
      <c r="T139" s="83" t="s"/>
    </row>
    <row r="140" spans="1:20">
      <c r="A140" s="13">
        <v>138</v>
      </c>
      <c r="B140" s="10" t="s"/>
      <c r="C140" s="28" t="s"/>
      <c r="D140" s="13">
        <v>0</v>
      </c>
      <c r="E140" s="13">
        <f>=D140-O140</f>
        <v>0</v>
      </c>
      <c r="F140" s="13" t="s"/>
      <c r="G140" s="10" t="s"/>
      <c r="H140" s="28" t="s">
        <v>21</v>
      </c>
      <c r="I140" s="28" t="s">
        <v>45</v>
      </c>
      <c r="J140" s="28" t="s">
        <v>45</v>
      </c>
      <c r="K140" s="11" t="s"/>
      <c r="L140" s="86" t="s"/>
      <c r="M140" s="30" t="s">
        <v>50</v>
      </c>
      <c r="N140" s="20">
        <v>0</v>
      </c>
      <c r="O140" s="13">
        <f>=IF(M140="是",D140-N140,0)</f>
        <v>0</v>
      </c>
      <c r="S140" s="83" t="s"/>
      <c r="T140" s="83" t="s"/>
    </row>
    <row r="141" spans="1:20">
      <c r="A141" s="13">
        <v>139</v>
      </c>
      <c r="B141" s="10" t="s"/>
      <c r="C141" s="28" t="s"/>
      <c r="D141" s="13">
        <v>0</v>
      </c>
      <c r="E141" s="13">
        <f>=D141-O141</f>
        <v>0</v>
      </c>
      <c r="F141" s="13" t="s"/>
      <c r="G141" s="10" t="s"/>
      <c r="H141" s="28" t="s">
        <v>21</v>
      </c>
      <c r="I141" s="28" t="s">
        <v>45</v>
      </c>
      <c r="J141" s="28" t="s">
        <v>45</v>
      </c>
      <c r="K141" s="11" t="s"/>
      <c r="L141" s="86" t="s"/>
      <c r="M141" s="30" t="s">
        <v>50</v>
      </c>
      <c r="N141" s="20">
        <v>0</v>
      </c>
      <c r="O141" s="13">
        <f>=IF(M141="是",D141-N141,0)</f>
        <v>0</v>
      </c>
      <c r="S141" s="83" t="s"/>
      <c r="T141" s="83" t="s"/>
    </row>
    <row r="142" spans="1:20">
      <c r="A142" s="13">
        <v>140</v>
      </c>
      <c r="B142" s="10" t="s"/>
      <c r="C142" s="28" t="s"/>
      <c r="D142" s="13">
        <v>0</v>
      </c>
      <c r="E142" s="13">
        <f>=D142-O142</f>
        <v>0</v>
      </c>
      <c r="F142" s="13" t="s"/>
      <c r="G142" s="10" t="s"/>
      <c r="H142" s="28" t="s">
        <v>21</v>
      </c>
      <c r="I142" s="28" t="s">
        <v>45</v>
      </c>
      <c r="J142" s="28" t="s">
        <v>45</v>
      </c>
      <c r="K142" s="11" t="s"/>
      <c r="L142" s="86" t="s"/>
      <c r="M142" s="30" t="s">
        <v>50</v>
      </c>
      <c r="N142" s="20">
        <v>0</v>
      </c>
      <c r="O142" s="13">
        <f>=IF(M142="是",D142-N142,0)</f>
        <v>0</v>
      </c>
      <c r="S142" s="83" t="s"/>
      <c r="T142" s="83" t="s"/>
    </row>
    <row r="143" spans="1:20">
      <c r="A143" s="13">
        <v>141</v>
      </c>
      <c r="B143" s="10" t="s"/>
      <c r="C143" s="28" t="s"/>
      <c r="D143" s="13">
        <v>0</v>
      </c>
      <c r="E143" s="13">
        <f>=D143-O143</f>
        <v>0</v>
      </c>
      <c r="F143" s="13" t="s"/>
      <c r="G143" s="10" t="s"/>
      <c r="H143" s="28" t="s">
        <v>21</v>
      </c>
      <c r="I143" s="28" t="s">
        <v>45</v>
      </c>
      <c r="J143" s="28" t="s">
        <v>45</v>
      </c>
      <c r="K143" s="11" t="s"/>
      <c r="L143" s="86" t="s"/>
      <c r="M143" s="30" t="s">
        <v>50</v>
      </c>
      <c r="N143" s="20">
        <v>0</v>
      </c>
      <c r="O143" s="13">
        <f>=IF(M143="是",D143-N143,0)</f>
        <v>0</v>
      </c>
      <c r="S143" s="83" t="s"/>
      <c r="T143" s="83" t="s"/>
    </row>
    <row r="144" spans="1:20">
      <c r="A144" s="13">
        <v>142</v>
      </c>
      <c r="B144" s="10" t="s"/>
      <c r="C144" s="28" t="s"/>
      <c r="D144" s="13">
        <v>0</v>
      </c>
      <c r="E144" s="13">
        <f>=D144-O144</f>
        <v>0</v>
      </c>
      <c r="F144" s="13" t="s"/>
      <c r="G144" s="10" t="s"/>
      <c r="H144" s="28" t="s">
        <v>21</v>
      </c>
      <c r="I144" s="28" t="s">
        <v>45</v>
      </c>
      <c r="J144" s="28" t="s">
        <v>45</v>
      </c>
      <c r="K144" s="11" t="s"/>
      <c r="L144" s="86" t="s"/>
      <c r="M144" s="30" t="s">
        <v>50</v>
      </c>
      <c r="N144" s="20">
        <v>0</v>
      </c>
      <c r="O144" s="13">
        <f>=IF(M144="是",D144-N144,0)</f>
        <v>0</v>
      </c>
      <c r="S144" s="83" t="s"/>
      <c r="T144" s="83" t="s"/>
    </row>
    <row r="145" spans="1:20">
      <c r="A145" s="13">
        <v>143</v>
      </c>
      <c r="B145" s="10" t="s"/>
      <c r="C145" s="28" t="s"/>
      <c r="D145" s="13">
        <v>0</v>
      </c>
      <c r="E145" s="13">
        <f>=D145-O145</f>
        <v>0</v>
      </c>
      <c r="F145" s="13" t="s"/>
      <c r="G145" s="10" t="s"/>
      <c r="H145" s="28" t="s">
        <v>21</v>
      </c>
      <c r="I145" s="28" t="s">
        <v>45</v>
      </c>
      <c r="J145" s="28" t="s">
        <v>45</v>
      </c>
      <c r="K145" s="11" t="s"/>
      <c r="L145" s="86" t="s"/>
      <c r="M145" s="30" t="s">
        <v>50</v>
      </c>
      <c r="N145" s="20">
        <v>0</v>
      </c>
      <c r="O145" s="13">
        <f>=IF(M145="是",D145-N145,0)</f>
        <v>0</v>
      </c>
      <c r="S145" s="83" t="s"/>
      <c r="T145" s="83" t="s"/>
    </row>
    <row r="146" spans="1:20">
      <c r="A146" s="13">
        <v>144</v>
      </c>
      <c r="B146" s="10" t="s"/>
      <c r="C146" s="28" t="s"/>
      <c r="D146" s="13">
        <v>0</v>
      </c>
      <c r="E146" s="13">
        <f>=D146-O146</f>
        <v>0</v>
      </c>
      <c r="F146" s="13" t="s"/>
      <c r="G146" s="10" t="s"/>
      <c r="H146" s="28" t="s">
        <v>21</v>
      </c>
      <c r="I146" s="28" t="s">
        <v>45</v>
      </c>
      <c r="J146" s="28" t="s">
        <v>45</v>
      </c>
      <c r="K146" s="11" t="s"/>
      <c r="L146" s="86" t="s"/>
      <c r="M146" s="30" t="s">
        <v>50</v>
      </c>
      <c r="N146" s="20">
        <v>0</v>
      </c>
      <c r="O146" s="13">
        <f>=IF(M146="是",D146-N146,0)</f>
        <v>0</v>
      </c>
      <c r="S146" s="83" t="s"/>
      <c r="T146" s="83" t="s"/>
    </row>
    <row r="147" spans="1:20">
      <c r="A147" s="13">
        <v>145</v>
      </c>
      <c r="B147" s="10" t="s"/>
      <c r="C147" s="28" t="s"/>
      <c r="D147" s="13">
        <v>0</v>
      </c>
      <c r="E147" s="13">
        <f>=D147-O147</f>
        <v>0</v>
      </c>
      <c r="F147" s="13" t="s"/>
      <c r="G147" s="10" t="s"/>
      <c r="H147" s="28" t="s">
        <v>21</v>
      </c>
      <c r="I147" s="28" t="s">
        <v>45</v>
      </c>
      <c r="J147" s="28" t="s">
        <v>45</v>
      </c>
      <c r="K147" s="11" t="s"/>
      <c r="L147" s="86" t="s"/>
      <c r="M147" s="30" t="s">
        <v>50</v>
      </c>
      <c r="N147" s="20">
        <v>0</v>
      </c>
      <c r="O147" s="13">
        <f>=IF(M147="是",D147-N147,0)</f>
        <v>0</v>
      </c>
      <c r="S147" s="83" t="s"/>
      <c r="T147" s="83" t="s"/>
    </row>
    <row r="148" spans="1:20">
      <c r="A148" s="13">
        <v>146</v>
      </c>
      <c r="B148" s="10" t="s"/>
      <c r="C148" s="28" t="s"/>
      <c r="D148" s="13">
        <v>0</v>
      </c>
      <c r="E148" s="13">
        <f>=D148-O148</f>
        <v>0</v>
      </c>
      <c r="F148" s="13" t="s"/>
      <c r="G148" s="10" t="s"/>
      <c r="H148" s="28" t="s">
        <v>21</v>
      </c>
      <c r="I148" s="28" t="s">
        <v>45</v>
      </c>
      <c r="J148" s="28" t="s">
        <v>45</v>
      </c>
      <c r="K148" s="11" t="s"/>
      <c r="L148" s="86" t="s"/>
      <c r="M148" s="30" t="s">
        <v>50</v>
      </c>
      <c r="N148" s="20">
        <v>0</v>
      </c>
      <c r="O148" s="13">
        <f>=IF(M148="是",D148-N148,0)</f>
        <v>0</v>
      </c>
      <c r="S148" s="83" t="s"/>
      <c r="T148" s="83" t="s"/>
    </row>
    <row r="149" spans="1:20">
      <c r="A149" s="13">
        <v>147</v>
      </c>
      <c r="B149" s="10" t="s"/>
      <c r="C149" s="28" t="s"/>
      <c r="D149" s="13">
        <v>0</v>
      </c>
      <c r="E149" s="13">
        <f>=D149-O149</f>
        <v>0</v>
      </c>
      <c r="F149" s="13" t="s"/>
      <c r="G149" s="10" t="s"/>
      <c r="H149" s="28" t="s">
        <v>21</v>
      </c>
      <c r="I149" s="28" t="s">
        <v>45</v>
      </c>
      <c r="J149" s="28" t="s">
        <v>45</v>
      </c>
      <c r="K149" s="11" t="s"/>
      <c r="L149" s="86" t="s"/>
      <c r="M149" s="30" t="s">
        <v>50</v>
      </c>
      <c r="N149" s="20">
        <v>0</v>
      </c>
      <c r="O149" s="13">
        <f>=IF(M149="是",D149-N149,0)</f>
        <v>0</v>
      </c>
      <c r="S149" s="83" t="s"/>
      <c r="T149" s="83" t="s"/>
    </row>
    <row r="150" spans="1:20">
      <c r="A150" s="13">
        <v>148</v>
      </c>
      <c r="B150" s="10" t="s"/>
      <c r="C150" s="28" t="s"/>
      <c r="D150" s="13">
        <v>0</v>
      </c>
      <c r="E150" s="13">
        <f>=D150-O150</f>
        <v>0</v>
      </c>
      <c r="F150" s="13" t="s"/>
      <c r="G150" s="10" t="s"/>
      <c r="H150" s="28" t="s">
        <v>21</v>
      </c>
      <c r="I150" s="28" t="s">
        <v>45</v>
      </c>
      <c r="J150" s="28" t="s">
        <v>45</v>
      </c>
      <c r="K150" s="11" t="s"/>
      <c r="L150" s="86" t="s"/>
      <c r="M150" s="30" t="s">
        <v>50</v>
      </c>
      <c r="N150" s="20">
        <v>0</v>
      </c>
      <c r="O150" s="13">
        <f>=IF(M150="是",D150-N150,0)</f>
        <v>0</v>
      </c>
      <c r="S150" s="83" t="s"/>
      <c r="T150" s="83" t="s"/>
    </row>
    <row r="151" spans="1:20">
      <c r="A151" s="13">
        <v>149</v>
      </c>
      <c r="B151" s="10" t="s"/>
      <c r="C151" s="28" t="s"/>
      <c r="D151" s="13">
        <v>0</v>
      </c>
      <c r="E151" s="13">
        <f>=D151-O151</f>
        <v>0</v>
      </c>
      <c r="F151" s="13" t="s"/>
      <c r="G151" s="10" t="s"/>
      <c r="H151" s="28" t="s">
        <v>21</v>
      </c>
      <c r="I151" s="28" t="s">
        <v>45</v>
      </c>
      <c r="J151" s="28" t="s">
        <v>45</v>
      </c>
      <c r="K151" s="11" t="s"/>
      <c r="L151" s="86" t="s"/>
      <c r="M151" s="30" t="s">
        <v>50</v>
      </c>
      <c r="N151" s="20">
        <v>0</v>
      </c>
      <c r="O151" s="13">
        <f>=IF(M151="是",D151-N151,0)</f>
        <v>0</v>
      </c>
      <c r="S151" s="83" t="s"/>
      <c r="T151" s="83" t="s"/>
    </row>
    <row r="152" spans="1:20">
      <c r="A152" s="13">
        <v>150</v>
      </c>
      <c r="B152" s="10" t="s"/>
      <c r="C152" s="28" t="s"/>
      <c r="D152" s="13">
        <v>0</v>
      </c>
      <c r="E152" s="13">
        <f>=D152-O152</f>
        <v>0</v>
      </c>
      <c r="F152" s="13" t="s"/>
      <c r="G152" s="10" t="s"/>
      <c r="H152" s="28" t="s">
        <v>21</v>
      </c>
      <c r="I152" s="28" t="s">
        <v>45</v>
      </c>
      <c r="J152" s="28" t="s">
        <v>45</v>
      </c>
      <c r="K152" s="11" t="s"/>
      <c r="L152" s="86" t="s"/>
      <c r="M152" s="30" t="s">
        <v>50</v>
      </c>
      <c r="N152" s="20">
        <v>0</v>
      </c>
      <c r="O152" s="13">
        <f>=IF(M152="是",D152-N152,0)</f>
        <v>0</v>
      </c>
      <c r="S152" s="83" t="s"/>
      <c r="T152" s="83" t="s"/>
    </row>
    <row r="153" spans="1:20">
      <c r="A153" s="13">
        <v>151</v>
      </c>
      <c r="B153" s="10" t="s"/>
      <c r="C153" s="28" t="s"/>
      <c r="D153" s="13">
        <v>0</v>
      </c>
      <c r="E153" s="13">
        <f>=D153-O153</f>
        <v>0</v>
      </c>
      <c r="F153" s="13" t="s"/>
      <c r="G153" s="10" t="s"/>
      <c r="H153" s="28" t="s">
        <v>21</v>
      </c>
      <c r="I153" s="28" t="s">
        <v>45</v>
      </c>
      <c r="J153" s="28" t="s">
        <v>45</v>
      </c>
      <c r="K153" s="11" t="s"/>
      <c r="L153" s="86" t="s"/>
      <c r="M153" s="30" t="s">
        <v>50</v>
      </c>
      <c r="N153" s="20">
        <v>0</v>
      </c>
      <c r="O153" s="13">
        <f>=IF(M153="是",D153-N153,0)</f>
        <v>0</v>
      </c>
      <c r="S153" s="83" t="s"/>
      <c r="T153" s="83" t="s"/>
    </row>
    <row r="154" spans="1:20">
      <c r="A154" s="13">
        <v>152</v>
      </c>
      <c r="B154" s="10" t="s"/>
      <c r="C154" s="28" t="s"/>
      <c r="D154" s="13">
        <v>0</v>
      </c>
      <c r="E154" s="13">
        <f>=D154-O154</f>
        <v>0</v>
      </c>
      <c r="F154" s="13" t="s"/>
      <c r="G154" s="10" t="s"/>
      <c r="H154" s="28" t="s">
        <v>21</v>
      </c>
      <c r="I154" s="28" t="s">
        <v>45</v>
      </c>
      <c r="J154" s="28" t="s">
        <v>45</v>
      </c>
      <c r="K154" s="11" t="s"/>
      <c r="L154" s="86" t="s"/>
      <c r="M154" s="30" t="s">
        <v>50</v>
      </c>
      <c r="N154" s="20">
        <v>0</v>
      </c>
      <c r="O154" s="13">
        <f>=IF(M154="是",D154-N154,0)</f>
        <v>0</v>
      </c>
      <c r="S154" s="83" t="s"/>
      <c r="T154" s="83" t="s"/>
    </row>
    <row r="155" spans="1:20">
      <c r="A155" s="13">
        <v>153</v>
      </c>
      <c r="B155" s="10" t="s"/>
      <c r="C155" s="28" t="s"/>
      <c r="D155" s="13">
        <v>0</v>
      </c>
      <c r="E155" s="13">
        <f>=D155-O155</f>
        <v>0</v>
      </c>
      <c r="F155" s="13" t="s"/>
      <c r="G155" s="10" t="s"/>
      <c r="H155" s="28" t="s">
        <v>21</v>
      </c>
      <c r="I155" s="28" t="s">
        <v>45</v>
      </c>
      <c r="J155" s="28" t="s">
        <v>45</v>
      </c>
      <c r="K155" s="11" t="s"/>
      <c r="L155" s="86" t="s"/>
      <c r="M155" s="30" t="s">
        <v>50</v>
      </c>
      <c r="N155" s="20">
        <v>0</v>
      </c>
      <c r="O155" s="13">
        <f>=IF(M155="是",D155-N155,0)</f>
        <v>0</v>
      </c>
      <c r="S155" s="83" t="s"/>
      <c r="T155" s="83" t="s"/>
    </row>
    <row r="156" spans="1:20">
      <c r="A156" s="13">
        <v>154</v>
      </c>
      <c r="B156" s="10" t="s"/>
      <c r="C156" s="28" t="s"/>
      <c r="D156" s="13">
        <v>0</v>
      </c>
      <c r="E156" s="13">
        <f>=D156-O156</f>
        <v>0</v>
      </c>
      <c r="F156" s="13" t="s"/>
      <c r="G156" s="10" t="s"/>
      <c r="H156" s="28" t="s">
        <v>21</v>
      </c>
      <c r="I156" s="28" t="s">
        <v>45</v>
      </c>
      <c r="J156" s="28" t="s">
        <v>45</v>
      </c>
      <c r="K156" s="11" t="s"/>
      <c r="L156" s="86" t="s"/>
      <c r="M156" s="30" t="s">
        <v>50</v>
      </c>
      <c r="N156" s="20">
        <v>0</v>
      </c>
      <c r="O156" s="13">
        <f>=IF(M156="是",D156-N156,0)</f>
        <v>0</v>
      </c>
      <c r="S156" s="83" t="s"/>
      <c r="T156" s="83" t="s"/>
    </row>
    <row r="157" spans="1:20">
      <c r="A157" s="13">
        <v>155</v>
      </c>
      <c r="B157" s="10" t="s"/>
      <c r="C157" s="28" t="s"/>
      <c r="D157" s="13">
        <v>0</v>
      </c>
      <c r="E157" s="13">
        <f>=D157-O157</f>
        <v>0</v>
      </c>
      <c r="F157" s="13" t="s"/>
      <c r="G157" s="10" t="s"/>
      <c r="H157" s="28" t="s">
        <v>21</v>
      </c>
      <c r="I157" s="28" t="s">
        <v>45</v>
      </c>
      <c r="J157" s="28" t="s">
        <v>45</v>
      </c>
      <c r="K157" s="11" t="s"/>
      <c r="L157" s="86" t="s"/>
      <c r="M157" s="30" t="s">
        <v>50</v>
      </c>
      <c r="N157" s="20">
        <v>0</v>
      </c>
      <c r="O157" s="13">
        <f>=IF(M157="是",D157-N157,0)</f>
        <v>0</v>
      </c>
      <c r="S157" s="83" t="s"/>
      <c r="T157" s="83" t="s"/>
    </row>
    <row r="158" spans="1:20">
      <c r="A158" s="13">
        <v>156</v>
      </c>
      <c r="B158" s="10" t="s"/>
      <c r="C158" s="28" t="s"/>
      <c r="D158" s="13">
        <v>0</v>
      </c>
      <c r="E158" s="13">
        <f>=D158-O158</f>
        <v>0</v>
      </c>
      <c r="F158" s="13" t="s"/>
      <c r="G158" s="10" t="s"/>
      <c r="H158" s="28" t="s">
        <v>21</v>
      </c>
      <c r="I158" s="28" t="s">
        <v>45</v>
      </c>
      <c r="J158" s="28" t="s">
        <v>45</v>
      </c>
      <c r="K158" s="11" t="s"/>
      <c r="L158" s="86" t="s"/>
      <c r="M158" s="30" t="s">
        <v>50</v>
      </c>
      <c r="N158" s="20">
        <v>0</v>
      </c>
      <c r="O158" s="13">
        <f>=IF(M158="是",D158-N158,0)</f>
        <v>0</v>
      </c>
      <c r="S158" s="83" t="s"/>
      <c r="T158" s="83" t="s"/>
    </row>
    <row r="159" spans="1:20">
      <c r="A159" s="13">
        <v>157</v>
      </c>
      <c r="B159" s="10" t="s"/>
      <c r="C159" s="28" t="s"/>
      <c r="D159" s="13">
        <v>0</v>
      </c>
      <c r="E159" s="13">
        <f>=D159-O159</f>
        <v>0</v>
      </c>
      <c r="F159" s="13" t="s"/>
      <c r="G159" s="10" t="s"/>
      <c r="H159" s="28" t="s">
        <v>21</v>
      </c>
      <c r="I159" s="28" t="s">
        <v>45</v>
      </c>
      <c r="J159" s="28" t="s">
        <v>45</v>
      </c>
      <c r="K159" s="11" t="s"/>
      <c r="L159" s="86" t="s"/>
      <c r="M159" s="30" t="s">
        <v>50</v>
      </c>
      <c r="N159" s="20">
        <v>0</v>
      </c>
      <c r="O159" s="13">
        <f>=IF(M159="是",D159-N159,0)</f>
        <v>0</v>
      </c>
      <c r="S159" s="83" t="s"/>
      <c r="T159" s="83" t="s"/>
    </row>
    <row r="160" spans="1:20">
      <c r="A160" s="13">
        <v>158</v>
      </c>
      <c r="B160" s="10" t="s"/>
      <c r="C160" s="28" t="s"/>
      <c r="D160" s="13">
        <v>0</v>
      </c>
      <c r="E160" s="13">
        <f>=D160-O160</f>
        <v>0</v>
      </c>
      <c r="F160" s="13" t="s"/>
      <c r="G160" s="10" t="s"/>
      <c r="H160" s="28" t="s">
        <v>21</v>
      </c>
      <c r="I160" s="28" t="s">
        <v>45</v>
      </c>
      <c r="J160" s="28" t="s">
        <v>45</v>
      </c>
      <c r="K160" s="11" t="s"/>
      <c r="L160" s="86" t="s"/>
      <c r="M160" s="30" t="s">
        <v>50</v>
      </c>
      <c r="N160" s="20">
        <v>0</v>
      </c>
      <c r="O160" s="13">
        <f>=IF(M160="是",D160-N160,0)</f>
        <v>0</v>
      </c>
      <c r="S160" s="83" t="s"/>
      <c r="T160" s="83" t="s"/>
    </row>
    <row r="161" spans="1:20">
      <c r="A161" s="13">
        <v>159</v>
      </c>
      <c r="B161" s="10" t="s"/>
      <c r="C161" s="28" t="s"/>
      <c r="D161" s="13">
        <v>0</v>
      </c>
      <c r="E161" s="13">
        <f>=D161-O161</f>
        <v>0</v>
      </c>
      <c r="F161" s="13" t="s"/>
      <c r="G161" s="10" t="s"/>
      <c r="H161" s="28" t="s">
        <v>21</v>
      </c>
      <c r="I161" s="28" t="s">
        <v>45</v>
      </c>
      <c r="J161" s="28" t="s">
        <v>45</v>
      </c>
      <c r="K161" s="11" t="s"/>
      <c r="L161" s="86" t="s"/>
      <c r="M161" s="30" t="s">
        <v>50</v>
      </c>
      <c r="N161" s="20">
        <v>0</v>
      </c>
      <c r="O161" s="13">
        <f>=IF(M161="是",D161-N161,0)</f>
        <v>0</v>
      </c>
      <c r="S161" s="83" t="s"/>
      <c r="T161" s="83" t="s"/>
    </row>
    <row r="162" spans="1:20">
      <c r="A162" s="13">
        <v>160</v>
      </c>
      <c r="B162" s="10" t="s"/>
      <c r="C162" s="28" t="s"/>
      <c r="D162" s="13">
        <v>0</v>
      </c>
      <c r="E162" s="13">
        <f>=D162-O162</f>
        <v>0</v>
      </c>
      <c r="F162" s="13" t="s"/>
      <c r="G162" s="10" t="s"/>
      <c r="H162" s="28" t="s">
        <v>21</v>
      </c>
      <c r="I162" s="28" t="s">
        <v>45</v>
      </c>
      <c r="J162" s="28" t="s">
        <v>45</v>
      </c>
      <c r="K162" s="11" t="s"/>
      <c r="L162" s="86" t="s"/>
      <c r="M162" s="30" t="s">
        <v>50</v>
      </c>
      <c r="N162" s="20">
        <v>0</v>
      </c>
      <c r="O162" s="13">
        <f>=IF(M162="是",D162-N162,0)</f>
        <v>0</v>
      </c>
      <c r="S162" s="83" t="s"/>
      <c r="T162" s="83" t="s"/>
    </row>
    <row r="163" spans="1:20">
      <c r="A163" s="13">
        <v>161</v>
      </c>
      <c r="B163" s="10" t="s"/>
      <c r="C163" s="28" t="s"/>
      <c r="D163" s="13">
        <v>0</v>
      </c>
      <c r="E163" s="13">
        <f>=D163-O163</f>
        <v>0</v>
      </c>
      <c r="F163" s="13" t="s"/>
      <c r="G163" s="10" t="s"/>
      <c r="H163" s="28" t="s">
        <v>21</v>
      </c>
      <c r="I163" s="28" t="s">
        <v>45</v>
      </c>
      <c r="J163" s="28" t="s">
        <v>45</v>
      </c>
      <c r="K163" s="11" t="s"/>
      <c r="L163" s="86" t="s"/>
      <c r="M163" s="30" t="s">
        <v>50</v>
      </c>
      <c r="N163" s="20">
        <v>0</v>
      </c>
      <c r="O163" s="13">
        <f>=IF(M163="是",D163-N163,0)</f>
        <v>0</v>
      </c>
      <c r="S163" s="83" t="s"/>
      <c r="T163" s="83" t="s"/>
    </row>
    <row r="164" spans="1:20">
      <c r="A164" s="13">
        <v>162</v>
      </c>
      <c r="B164" s="10" t="s"/>
      <c r="C164" s="28" t="s"/>
      <c r="D164" s="13">
        <v>0</v>
      </c>
      <c r="E164" s="13">
        <f>=D164-O164</f>
        <v>0</v>
      </c>
      <c r="F164" s="13" t="s"/>
      <c r="G164" s="10" t="s"/>
      <c r="H164" s="28" t="s">
        <v>21</v>
      </c>
      <c r="I164" s="28" t="s">
        <v>45</v>
      </c>
      <c r="J164" s="28" t="s">
        <v>45</v>
      </c>
      <c r="K164" s="11" t="s"/>
      <c r="L164" s="86" t="s"/>
      <c r="M164" s="30" t="s">
        <v>50</v>
      </c>
      <c r="N164" s="20">
        <v>0</v>
      </c>
      <c r="O164" s="13">
        <f>=IF(M164="是",D164-N164,0)</f>
        <v>0</v>
      </c>
      <c r="S164" s="83" t="s"/>
      <c r="T164" s="83" t="s"/>
    </row>
    <row r="165" spans="1:20">
      <c r="A165" s="13">
        <v>163</v>
      </c>
      <c r="B165" s="10" t="s"/>
      <c r="C165" s="28" t="s"/>
      <c r="D165" s="13">
        <v>0</v>
      </c>
      <c r="E165" s="13">
        <f>=D165-O165</f>
        <v>0</v>
      </c>
      <c r="F165" s="13" t="s"/>
      <c r="G165" s="10" t="s"/>
      <c r="H165" s="28" t="s">
        <v>21</v>
      </c>
      <c r="I165" s="28" t="s">
        <v>45</v>
      </c>
      <c r="J165" s="28" t="s">
        <v>45</v>
      </c>
      <c r="K165" s="11" t="s"/>
      <c r="L165" s="86" t="s"/>
      <c r="M165" s="30" t="s">
        <v>50</v>
      </c>
      <c r="N165" s="20">
        <v>0</v>
      </c>
      <c r="O165" s="13">
        <f>=IF(M165="是",D165-N165,0)</f>
        <v>0</v>
      </c>
      <c r="S165" s="83" t="s"/>
      <c r="T165" s="83" t="s"/>
    </row>
    <row r="166" spans="1:20">
      <c r="A166" s="13">
        <v>164</v>
      </c>
      <c r="B166" s="10" t="s"/>
      <c r="C166" s="28" t="s"/>
      <c r="D166" s="13">
        <v>0</v>
      </c>
      <c r="E166" s="13">
        <f>=D166-O166</f>
        <v>0</v>
      </c>
      <c r="F166" s="13" t="s"/>
      <c r="G166" s="10" t="s"/>
      <c r="H166" s="28" t="s">
        <v>21</v>
      </c>
      <c r="I166" s="28" t="s">
        <v>45</v>
      </c>
      <c r="J166" s="28" t="s">
        <v>45</v>
      </c>
      <c r="K166" s="11" t="s"/>
      <c r="L166" s="86" t="s"/>
      <c r="M166" s="30" t="s">
        <v>50</v>
      </c>
      <c r="N166" s="20">
        <v>0</v>
      </c>
      <c r="O166" s="13">
        <f>=IF(M166="是",D166-N166,0)</f>
        <v>0</v>
      </c>
      <c r="S166" s="83" t="s"/>
      <c r="T166" s="83" t="s"/>
    </row>
    <row r="167" spans="1:20">
      <c r="A167" s="13">
        <v>165</v>
      </c>
      <c r="B167" s="10" t="s"/>
      <c r="C167" s="28" t="s"/>
      <c r="D167" s="13">
        <v>0</v>
      </c>
      <c r="E167" s="13">
        <f>=D167-O167</f>
        <v>0</v>
      </c>
      <c r="F167" s="13" t="s"/>
      <c r="G167" s="10" t="s"/>
      <c r="H167" s="28" t="s">
        <v>21</v>
      </c>
      <c r="I167" s="28" t="s">
        <v>45</v>
      </c>
      <c r="J167" s="28" t="s">
        <v>45</v>
      </c>
      <c r="K167" s="11" t="s"/>
      <c r="L167" s="86" t="s"/>
      <c r="M167" s="30" t="s">
        <v>50</v>
      </c>
      <c r="N167" s="20">
        <v>0</v>
      </c>
      <c r="O167" s="13">
        <f>=IF(M167="是",D167-N167,0)</f>
        <v>0</v>
      </c>
      <c r="S167" s="83" t="s"/>
      <c r="T167" s="83" t="s"/>
    </row>
    <row r="168" spans="1:20">
      <c r="A168" s="13">
        <v>166</v>
      </c>
      <c r="B168" s="10" t="s"/>
      <c r="C168" s="28" t="s"/>
      <c r="D168" s="13">
        <v>0</v>
      </c>
      <c r="E168" s="13">
        <f>=D168-O168</f>
        <v>0</v>
      </c>
      <c r="F168" s="13" t="s"/>
      <c r="G168" s="10" t="s"/>
      <c r="H168" s="28" t="s">
        <v>21</v>
      </c>
      <c r="I168" s="28" t="s">
        <v>45</v>
      </c>
      <c r="J168" s="28" t="s">
        <v>45</v>
      </c>
      <c r="K168" s="11" t="s"/>
      <c r="L168" s="86" t="s"/>
      <c r="M168" s="30" t="s">
        <v>50</v>
      </c>
      <c r="N168" s="20">
        <v>0</v>
      </c>
      <c r="O168" s="13">
        <f>=IF(M168="是",D168-N168,0)</f>
        <v>0</v>
      </c>
      <c r="S168" s="83" t="s"/>
      <c r="T168" s="83" t="s"/>
    </row>
    <row r="169" spans="1:20">
      <c r="A169" s="13">
        <v>167</v>
      </c>
      <c r="B169" s="10" t="s"/>
      <c r="C169" s="28" t="s"/>
      <c r="D169" s="13">
        <v>0</v>
      </c>
      <c r="E169" s="13">
        <f>=D169-O169</f>
        <v>0</v>
      </c>
      <c r="F169" s="13" t="s"/>
      <c r="G169" s="10" t="s"/>
      <c r="H169" s="28" t="s">
        <v>21</v>
      </c>
      <c r="I169" s="28" t="s">
        <v>45</v>
      </c>
      <c r="J169" s="28" t="s">
        <v>45</v>
      </c>
      <c r="K169" s="11" t="s"/>
      <c r="L169" s="86" t="s"/>
      <c r="M169" s="30" t="s">
        <v>50</v>
      </c>
      <c r="N169" s="20">
        <v>0</v>
      </c>
      <c r="O169" s="13">
        <f>=IF(M169="是",D169-N169,0)</f>
        <v>0</v>
      </c>
      <c r="S169" s="83" t="s"/>
      <c r="T169" s="83" t="s"/>
    </row>
    <row r="170" spans="1:20">
      <c r="A170" s="13">
        <v>168</v>
      </c>
      <c r="B170" s="10" t="s"/>
      <c r="C170" s="28" t="s"/>
      <c r="D170" s="13">
        <v>0</v>
      </c>
      <c r="E170" s="13">
        <f>=D170-O170</f>
        <v>0</v>
      </c>
      <c r="F170" s="13" t="s"/>
      <c r="G170" s="10" t="s"/>
      <c r="H170" s="28" t="s">
        <v>21</v>
      </c>
      <c r="I170" s="28" t="s">
        <v>45</v>
      </c>
      <c r="J170" s="28" t="s">
        <v>45</v>
      </c>
      <c r="K170" s="11" t="s"/>
      <c r="L170" s="86" t="s"/>
      <c r="M170" s="30" t="s">
        <v>50</v>
      </c>
      <c r="N170" s="20">
        <v>0</v>
      </c>
      <c r="O170" s="13">
        <f>=IF(M170="是",D170-N170,0)</f>
        <v>0</v>
      </c>
      <c r="S170" s="83" t="s"/>
      <c r="T170" s="83" t="s"/>
    </row>
    <row r="171" spans="1:20">
      <c r="A171" s="13">
        <v>169</v>
      </c>
      <c r="B171" s="10" t="s"/>
      <c r="C171" s="28" t="s"/>
      <c r="D171" s="13">
        <v>0</v>
      </c>
      <c r="E171" s="13">
        <f>=D171-O171</f>
        <v>0</v>
      </c>
      <c r="F171" s="13" t="s"/>
      <c r="G171" s="10" t="s"/>
      <c r="H171" s="28" t="s">
        <v>21</v>
      </c>
      <c r="I171" s="28" t="s">
        <v>45</v>
      </c>
      <c r="J171" s="28" t="s">
        <v>45</v>
      </c>
      <c r="K171" s="11" t="s"/>
      <c r="L171" s="86" t="s"/>
      <c r="M171" s="30" t="s">
        <v>50</v>
      </c>
      <c r="N171" s="20">
        <v>0</v>
      </c>
      <c r="O171" s="13">
        <f>=IF(M171="是",D171-N171,0)</f>
        <v>0</v>
      </c>
      <c r="S171" s="83" t="s"/>
      <c r="T171" s="83" t="s"/>
    </row>
    <row r="172" spans="1:20">
      <c r="A172" s="13">
        <v>170</v>
      </c>
      <c r="B172" s="10" t="s"/>
      <c r="C172" s="28" t="s"/>
      <c r="D172" s="13">
        <v>0</v>
      </c>
      <c r="E172" s="13">
        <f>=D172-O172</f>
        <v>0</v>
      </c>
      <c r="F172" s="13" t="s"/>
      <c r="G172" s="10" t="s"/>
      <c r="H172" s="28" t="s">
        <v>21</v>
      </c>
      <c r="I172" s="28" t="s">
        <v>45</v>
      </c>
      <c r="J172" s="28" t="s">
        <v>45</v>
      </c>
      <c r="K172" s="11" t="s"/>
      <c r="L172" s="86" t="s"/>
      <c r="M172" s="30" t="s">
        <v>50</v>
      </c>
      <c r="N172" s="20">
        <v>0</v>
      </c>
      <c r="O172" s="13">
        <f>=IF(M172="是",D172-N172,0)</f>
        <v>0</v>
      </c>
      <c r="S172" s="83" t="s"/>
      <c r="T172" s="83" t="s"/>
    </row>
    <row r="173" spans="1:20">
      <c r="A173" s="13">
        <v>171</v>
      </c>
      <c r="B173" s="10" t="s"/>
      <c r="C173" s="28" t="s"/>
      <c r="D173" s="13">
        <v>0</v>
      </c>
      <c r="E173" s="13">
        <f>=D173-O173</f>
        <v>0</v>
      </c>
      <c r="F173" s="13" t="s"/>
      <c r="G173" s="10" t="s"/>
      <c r="H173" s="28" t="s">
        <v>21</v>
      </c>
      <c r="I173" s="28" t="s">
        <v>45</v>
      </c>
      <c r="J173" s="28" t="s">
        <v>45</v>
      </c>
      <c r="K173" s="11" t="s"/>
      <c r="L173" s="86" t="s"/>
      <c r="M173" s="30" t="s">
        <v>50</v>
      </c>
      <c r="N173" s="20">
        <v>0</v>
      </c>
      <c r="O173" s="13">
        <f>=IF(M173="是",D173-N173,0)</f>
        <v>0</v>
      </c>
      <c r="S173" s="83" t="s"/>
      <c r="T173" s="83" t="s"/>
    </row>
    <row r="174" spans="1:20">
      <c r="A174" s="13">
        <v>172</v>
      </c>
      <c r="B174" s="10" t="s"/>
      <c r="C174" s="28" t="s"/>
      <c r="D174" s="13">
        <v>0</v>
      </c>
      <c r="E174" s="13">
        <f>=D174-O174</f>
        <v>0</v>
      </c>
      <c r="F174" s="13" t="s"/>
      <c r="G174" s="10" t="s"/>
      <c r="H174" s="28" t="s">
        <v>21</v>
      </c>
      <c r="I174" s="28" t="s">
        <v>45</v>
      </c>
      <c r="J174" s="28" t="s">
        <v>45</v>
      </c>
      <c r="K174" s="11" t="s"/>
      <c r="L174" s="86" t="s"/>
      <c r="M174" s="30" t="s">
        <v>50</v>
      </c>
      <c r="N174" s="20">
        <v>0</v>
      </c>
      <c r="O174" s="13">
        <f>=IF(M174="是",D174-N174,0)</f>
        <v>0</v>
      </c>
      <c r="S174" s="83" t="s"/>
      <c r="T174" s="83" t="s"/>
    </row>
    <row r="175" spans="1:20">
      <c r="A175" s="13">
        <v>173</v>
      </c>
      <c r="B175" s="10" t="s"/>
      <c r="C175" s="28" t="s"/>
      <c r="D175" s="13">
        <v>0</v>
      </c>
      <c r="E175" s="13">
        <f>=D175-O175</f>
        <v>0</v>
      </c>
      <c r="F175" s="13" t="s"/>
      <c r="G175" s="10" t="s"/>
      <c r="H175" s="28" t="s">
        <v>21</v>
      </c>
      <c r="I175" s="28" t="s">
        <v>45</v>
      </c>
      <c r="J175" s="28" t="s">
        <v>45</v>
      </c>
      <c r="K175" s="11" t="s"/>
      <c r="L175" s="86" t="s"/>
      <c r="M175" s="30" t="s">
        <v>50</v>
      </c>
      <c r="N175" s="20">
        <v>0</v>
      </c>
      <c r="O175" s="13">
        <f>=IF(M175="是",D175-N175,0)</f>
        <v>0</v>
      </c>
      <c r="S175" s="83" t="s"/>
      <c r="T175" s="83" t="s"/>
    </row>
    <row r="176" spans="1:20">
      <c r="A176" s="13">
        <v>174</v>
      </c>
      <c r="B176" s="10" t="s"/>
      <c r="C176" s="28" t="s"/>
      <c r="D176" s="13">
        <v>0</v>
      </c>
      <c r="E176" s="13">
        <f>=D176-O176</f>
        <v>0</v>
      </c>
      <c r="F176" s="13" t="s"/>
      <c r="G176" s="10" t="s"/>
      <c r="H176" s="28" t="s">
        <v>21</v>
      </c>
      <c r="I176" s="28" t="s">
        <v>45</v>
      </c>
      <c r="J176" s="28" t="s">
        <v>45</v>
      </c>
      <c r="K176" s="11" t="s"/>
      <c r="L176" s="86" t="s"/>
      <c r="M176" s="30" t="s">
        <v>50</v>
      </c>
      <c r="N176" s="20">
        <v>0</v>
      </c>
      <c r="O176" s="13">
        <f>=IF(M176="是",D176-N176,0)</f>
        <v>0</v>
      </c>
      <c r="S176" s="83" t="s"/>
      <c r="T176" s="83" t="s"/>
    </row>
    <row r="177" spans="1:20">
      <c r="A177" s="13">
        <v>175</v>
      </c>
      <c r="B177" s="10" t="s"/>
      <c r="C177" s="28" t="s"/>
      <c r="D177" s="13">
        <v>0</v>
      </c>
      <c r="E177" s="13">
        <f>=D177-O177</f>
        <v>0</v>
      </c>
      <c r="F177" s="13" t="s"/>
      <c r="G177" s="10" t="s"/>
      <c r="H177" s="28" t="s">
        <v>21</v>
      </c>
      <c r="I177" s="28" t="s">
        <v>45</v>
      </c>
      <c r="J177" s="28" t="s">
        <v>45</v>
      </c>
      <c r="K177" s="11" t="s"/>
      <c r="L177" s="86" t="s"/>
      <c r="M177" s="30" t="s">
        <v>50</v>
      </c>
      <c r="N177" s="20">
        <v>0</v>
      </c>
      <c r="O177" s="13">
        <f>=IF(M177="是",D177-N177,0)</f>
        <v>0</v>
      </c>
      <c r="S177" s="83" t="s"/>
      <c r="T177" s="83" t="s"/>
    </row>
    <row r="178" spans="1:20">
      <c r="A178" s="13">
        <v>176</v>
      </c>
      <c r="B178" s="10" t="s"/>
      <c r="C178" s="28" t="s"/>
      <c r="D178" s="13">
        <v>0</v>
      </c>
      <c r="E178" s="13">
        <f>=D178-O178</f>
        <v>0</v>
      </c>
      <c r="F178" s="13" t="s"/>
      <c r="G178" s="10" t="s"/>
      <c r="H178" s="28" t="s">
        <v>21</v>
      </c>
      <c r="I178" s="28" t="s">
        <v>45</v>
      </c>
      <c r="J178" s="28" t="s">
        <v>45</v>
      </c>
      <c r="K178" s="11" t="s"/>
      <c r="L178" s="86" t="s"/>
      <c r="M178" s="30" t="s">
        <v>50</v>
      </c>
      <c r="N178" s="20">
        <v>0</v>
      </c>
      <c r="O178" s="13">
        <f>=IF(M178="是",D178-N178,0)</f>
        <v>0</v>
      </c>
      <c r="S178" s="83" t="s"/>
      <c r="T178" s="83" t="s"/>
    </row>
    <row r="179" spans="1:20">
      <c r="A179" s="13">
        <v>177</v>
      </c>
      <c r="B179" s="10" t="s"/>
      <c r="C179" s="28" t="s"/>
      <c r="D179" s="13">
        <v>0</v>
      </c>
      <c r="E179" s="13">
        <f>=D179-O179</f>
        <v>0</v>
      </c>
      <c r="F179" s="13" t="s"/>
      <c r="G179" s="10" t="s"/>
      <c r="H179" s="28" t="s">
        <v>21</v>
      </c>
      <c r="I179" s="28" t="s">
        <v>45</v>
      </c>
      <c r="J179" s="28" t="s">
        <v>45</v>
      </c>
      <c r="K179" s="11" t="s"/>
      <c r="L179" s="86" t="s"/>
      <c r="M179" s="30" t="s">
        <v>50</v>
      </c>
      <c r="N179" s="20">
        <v>0</v>
      </c>
      <c r="O179" s="13">
        <f>=IF(M179="是",D179-N179,0)</f>
        <v>0</v>
      </c>
      <c r="S179" s="83" t="s"/>
      <c r="T179" s="83" t="s"/>
    </row>
    <row r="180" spans="1:20">
      <c r="A180" s="13">
        <v>178</v>
      </c>
      <c r="B180" s="10" t="s"/>
      <c r="C180" s="28" t="s"/>
      <c r="D180" s="13">
        <v>0</v>
      </c>
      <c r="E180" s="13">
        <f>=D180-O180</f>
        <v>0</v>
      </c>
      <c r="F180" s="13" t="s"/>
      <c r="G180" s="10" t="s"/>
      <c r="H180" s="28" t="s">
        <v>21</v>
      </c>
      <c r="I180" s="28" t="s">
        <v>45</v>
      </c>
      <c r="J180" s="28" t="s">
        <v>45</v>
      </c>
      <c r="K180" s="11" t="s"/>
      <c r="L180" s="86" t="s"/>
      <c r="M180" s="30" t="s">
        <v>50</v>
      </c>
      <c r="N180" s="20">
        <v>0</v>
      </c>
      <c r="O180" s="13">
        <f>=IF(M180="是",D180-N180,0)</f>
        <v>0</v>
      </c>
      <c r="S180" s="83" t="s"/>
      <c r="T180" s="83" t="s"/>
    </row>
    <row r="181" spans="1:20">
      <c r="A181" s="13">
        <v>179</v>
      </c>
      <c r="B181" s="10" t="s"/>
      <c r="C181" s="28" t="s"/>
      <c r="D181" s="13">
        <v>0</v>
      </c>
      <c r="E181" s="13">
        <f>=D181-O181</f>
        <v>0</v>
      </c>
      <c r="F181" s="13" t="s"/>
      <c r="G181" s="10" t="s"/>
      <c r="H181" s="28" t="s">
        <v>21</v>
      </c>
      <c r="I181" s="28" t="s">
        <v>45</v>
      </c>
      <c r="J181" s="28" t="s">
        <v>45</v>
      </c>
      <c r="K181" s="11" t="s"/>
      <c r="L181" s="86" t="s"/>
      <c r="M181" s="30" t="s">
        <v>50</v>
      </c>
      <c r="N181" s="20">
        <v>0</v>
      </c>
      <c r="O181" s="13">
        <f>=IF(M181="是",D181-N181,0)</f>
        <v>0</v>
      </c>
      <c r="S181" s="83" t="s"/>
      <c r="T181" s="83" t="s"/>
    </row>
    <row r="182" spans="1:20">
      <c r="A182" s="13">
        <v>180</v>
      </c>
      <c r="B182" s="10" t="s"/>
      <c r="C182" s="28" t="s"/>
      <c r="D182" s="13">
        <v>0</v>
      </c>
      <c r="E182" s="13">
        <f>=D182-O182</f>
        <v>0</v>
      </c>
      <c r="F182" s="13" t="s"/>
      <c r="G182" s="10" t="s"/>
      <c r="H182" s="28" t="s">
        <v>21</v>
      </c>
      <c r="I182" s="28" t="s">
        <v>45</v>
      </c>
      <c r="J182" s="28" t="s">
        <v>45</v>
      </c>
      <c r="K182" s="11" t="s"/>
      <c r="L182" s="86" t="s"/>
      <c r="M182" s="30" t="s">
        <v>50</v>
      </c>
      <c r="N182" s="20">
        <v>0</v>
      </c>
      <c r="O182" s="13">
        <f>=IF(M182="是",D182-N182,0)</f>
        <v>0</v>
      </c>
      <c r="S182" s="83" t="s"/>
      <c r="T182" s="83" t="s"/>
    </row>
    <row r="183" spans="1:20">
      <c r="A183" s="13">
        <v>181</v>
      </c>
      <c r="B183" s="10" t="s"/>
      <c r="C183" s="28" t="s"/>
      <c r="D183" s="13">
        <v>0</v>
      </c>
      <c r="E183" s="13">
        <f>=D183-O183</f>
        <v>0</v>
      </c>
      <c r="F183" s="13" t="s"/>
      <c r="G183" s="10" t="s"/>
      <c r="H183" s="28" t="s">
        <v>21</v>
      </c>
      <c r="I183" s="28" t="s">
        <v>45</v>
      </c>
      <c r="J183" s="28" t="s">
        <v>45</v>
      </c>
      <c r="K183" s="11" t="s"/>
      <c r="L183" s="86" t="s"/>
      <c r="M183" s="30" t="s">
        <v>50</v>
      </c>
      <c r="N183" s="20">
        <v>0</v>
      </c>
      <c r="O183" s="13">
        <f>=IF(M183="是",D183-N183,0)</f>
        <v>0</v>
      </c>
      <c r="S183" s="83" t="s"/>
      <c r="T183" s="83" t="s"/>
    </row>
    <row r="184" spans="1:20">
      <c r="A184" s="13">
        <v>182</v>
      </c>
      <c r="B184" s="10" t="s"/>
      <c r="C184" s="28" t="s"/>
      <c r="D184" s="13">
        <v>0</v>
      </c>
      <c r="E184" s="13">
        <f>=D184-O184</f>
        <v>0</v>
      </c>
      <c r="F184" s="13" t="s"/>
      <c r="G184" s="10" t="s"/>
      <c r="H184" s="28" t="s">
        <v>21</v>
      </c>
      <c r="I184" s="28" t="s">
        <v>45</v>
      </c>
      <c r="J184" s="28" t="s">
        <v>45</v>
      </c>
      <c r="K184" s="11" t="s"/>
      <c r="L184" s="86" t="s"/>
      <c r="M184" s="30" t="s">
        <v>50</v>
      </c>
      <c r="N184" s="20">
        <v>0</v>
      </c>
      <c r="O184" s="13">
        <f>=IF(M184="是",D184-N184,0)</f>
        <v>0</v>
      </c>
      <c r="S184" s="83" t="s"/>
      <c r="T184" s="83" t="s"/>
    </row>
    <row r="185" spans="1:20">
      <c r="A185" s="13">
        <v>183</v>
      </c>
      <c r="B185" s="10" t="s"/>
      <c r="C185" s="28" t="s"/>
      <c r="D185" s="13">
        <v>0</v>
      </c>
      <c r="E185" s="13">
        <f>=D185-O185</f>
        <v>0</v>
      </c>
      <c r="F185" s="13" t="s"/>
      <c r="G185" s="10" t="s"/>
      <c r="H185" s="28" t="s">
        <v>21</v>
      </c>
      <c r="I185" s="28" t="s">
        <v>45</v>
      </c>
      <c r="J185" s="28" t="s">
        <v>45</v>
      </c>
      <c r="K185" s="11" t="s"/>
      <c r="L185" s="86" t="s"/>
      <c r="M185" s="30" t="s">
        <v>50</v>
      </c>
      <c r="N185" s="20">
        <v>0</v>
      </c>
      <c r="O185" s="13">
        <f>=IF(M185="是",D185-N185,0)</f>
        <v>0</v>
      </c>
      <c r="S185" s="83" t="s"/>
      <c r="T185" s="83" t="s"/>
    </row>
    <row r="186" spans="1:20">
      <c r="A186" s="13">
        <v>184</v>
      </c>
      <c r="B186" s="10" t="s"/>
      <c r="C186" s="28" t="s"/>
      <c r="D186" s="13">
        <v>0</v>
      </c>
      <c r="E186" s="13">
        <f>=D186-O186</f>
        <v>0</v>
      </c>
      <c r="F186" s="13" t="s"/>
      <c r="G186" s="10" t="s"/>
      <c r="H186" s="28" t="s">
        <v>21</v>
      </c>
      <c r="I186" s="28" t="s">
        <v>45</v>
      </c>
      <c r="J186" s="28" t="s">
        <v>45</v>
      </c>
      <c r="K186" s="11" t="s"/>
      <c r="L186" s="86" t="s"/>
      <c r="M186" s="30" t="s">
        <v>50</v>
      </c>
      <c r="N186" s="20">
        <v>0</v>
      </c>
      <c r="O186" s="13">
        <f>=IF(M186="是",D186-N186,0)</f>
        <v>0</v>
      </c>
      <c r="S186" s="83" t="s"/>
      <c r="T186" s="83" t="s"/>
    </row>
    <row r="187" spans="1:20">
      <c r="A187" s="13">
        <v>185</v>
      </c>
      <c r="B187" s="10" t="s"/>
      <c r="C187" s="28" t="s"/>
      <c r="D187" s="13">
        <v>0</v>
      </c>
      <c r="E187" s="13">
        <f>=D187-O187</f>
        <v>0</v>
      </c>
      <c r="F187" s="13" t="s"/>
      <c r="G187" s="10" t="s"/>
      <c r="H187" s="28" t="s">
        <v>21</v>
      </c>
      <c r="I187" s="28" t="s">
        <v>45</v>
      </c>
      <c r="J187" s="28" t="s">
        <v>45</v>
      </c>
      <c r="K187" s="11" t="s"/>
      <c r="L187" s="86" t="s"/>
      <c r="M187" s="30" t="s">
        <v>50</v>
      </c>
      <c r="N187" s="20">
        <v>0</v>
      </c>
      <c r="O187" s="13">
        <f>=IF(M187="是",D187-N187,0)</f>
        <v>0</v>
      </c>
      <c r="S187" s="83" t="s"/>
      <c r="T187" s="83" t="s"/>
    </row>
    <row r="188" spans="1:20">
      <c r="A188" s="13">
        <v>186</v>
      </c>
      <c r="B188" s="10" t="s"/>
      <c r="C188" s="28" t="s"/>
      <c r="D188" s="13">
        <v>0</v>
      </c>
      <c r="E188" s="13">
        <f>=D188-O188</f>
        <v>0</v>
      </c>
      <c r="F188" s="13" t="s"/>
      <c r="G188" s="10" t="s"/>
      <c r="H188" s="28" t="s">
        <v>21</v>
      </c>
      <c r="I188" s="28" t="s">
        <v>45</v>
      </c>
      <c r="J188" s="28" t="s">
        <v>45</v>
      </c>
      <c r="K188" s="11" t="s"/>
      <c r="L188" s="86" t="s"/>
      <c r="M188" s="30" t="s">
        <v>50</v>
      </c>
      <c r="N188" s="20">
        <v>0</v>
      </c>
      <c r="O188" s="13">
        <f>=IF(M188="是",D188-N188,0)</f>
        <v>0</v>
      </c>
      <c r="S188" s="83" t="s"/>
      <c r="T188" s="83" t="s"/>
    </row>
    <row r="189" spans="1:20">
      <c r="A189" s="13">
        <v>187</v>
      </c>
      <c r="B189" s="10" t="s"/>
      <c r="C189" s="28" t="s"/>
      <c r="D189" s="13">
        <v>0</v>
      </c>
      <c r="E189" s="13">
        <f>=D189-O189</f>
        <v>0</v>
      </c>
      <c r="F189" s="13" t="s"/>
      <c r="G189" s="10" t="s"/>
      <c r="H189" s="28" t="s">
        <v>21</v>
      </c>
      <c r="I189" s="28" t="s">
        <v>45</v>
      </c>
      <c r="J189" s="28" t="s">
        <v>45</v>
      </c>
      <c r="K189" s="11" t="s"/>
      <c r="L189" s="86" t="s"/>
      <c r="M189" s="30" t="s">
        <v>50</v>
      </c>
      <c r="N189" s="20">
        <v>0</v>
      </c>
      <c r="O189" s="13">
        <f>=IF(M189="是",D189-N189,0)</f>
        <v>0</v>
      </c>
      <c r="S189" s="83" t="s"/>
      <c r="T189" s="83" t="s"/>
    </row>
    <row r="190" spans="1:20">
      <c r="A190" s="13">
        <v>188</v>
      </c>
      <c r="B190" s="10" t="s"/>
      <c r="C190" s="28" t="s"/>
      <c r="D190" s="13">
        <v>0</v>
      </c>
      <c r="E190" s="13">
        <f>=D190-O190</f>
        <v>0</v>
      </c>
      <c r="F190" s="13" t="s"/>
      <c r="G190" s="10" t="s"/>
      <c r="H190" s="28" t="s">
        <v>21</v>
      </c>
      <c r="I190" s="28" t="s">
        <v>45</v>
      </c>
      <c r="J190" s="28" t="s">
        <v>45</v>
      </c>
      <c r="K190" s="11" t="s"/>
      <c r="L190" s="86" t="s"/>
      <c r="M190" s="30" t="s">
        <v>50</v>
      </c>
      <c r="N190" s="20">
        <v>0</v>
      </c>
      <c r="O190" s="13">
        <f>=IF(M190="是",D190-N190,0)</f>
        <v>0</v>
      </c>
      <c r="S190" s="83" t="s"/>
      <c r="T190" s="83" t="s"/>
    </row>
    <row r="191" spans="1:20">
      <c r="A191" s="13">
        <v>189</v>
      </c>
      <c r="B191" s="10" t="s"/>
      <c r="C191" s="28" t="s"/>
      <c r="D191" s="13">
        <v>0</v>
      </c>
      <c r="E191" s="13">
        <f>=D191-O191</f>
        <v>0</v>
      </c>
      <c r="F191" s="13" t="s"/>
      <c r="G191" s="10" t="s"/>
      <c r="H191" s="28" t="s">
        <v>21</v>
      </c>
      <c r="I191" s="28" t="s">
        <v>45</v>
      </c>
      <c r="J191" s="28" t="s">
        <v>45</v>
      </c>
      <c r="K191" s="11" t="s"/>
      <c r="L191" s="86" t="s"/>
      <c r="M191" s="30" t="s">
        <v>50</v>
      </c>
      <c r="N191" s="20">
        <v>0</v>
      </c>
      <c r="O191" s="13">
        <f>=IF(M191="是",D191-N191,0)</f>
        <v>0</v>
      </c>
      <c r="S191" s="83" t="s"/>
      <c r="T191" s="83" t="s"/>
    </row>
    <row r="192" spans="1:20">
      <c r="A192" s="13">
        <v>190</v>
      </c>
      <c r="B192" s="10" t="s"/>
      <c r="C192" s="28" t="s"/>
      <c r="D192" s="13">
        <v>0</v>
      </c>
      <c r="E192" s="13">
        <f>=D192-O192</f>
        <v>0</v>
      </c>
      <c r="F192" s="13" t="s"/>
      <c r="G192" s="10" t="s"/>
      <c r="H192" s="28" t="s">
        <v>21</v>
      </c>
      <c r="I192" s="28" t="s">
        <v>45</v>
      </c>
      <c r="J192" s="28" t="s">
        <v>45</v>
      </c>
      <c r="K192" s="11" t="s"/>
      <c r="L192" s="86" t="s"/>
      <c r="M192" s="30" t="s">
        <v>50</v>
      </c>
      <c r="N192" s="20">
        <v>0</v>
      </c>
      <c r="O192" s="13">
        <f>=IF(M192="是",D192-N192,0)</f>
        <v>0</v>
      </c>
      <c r="S192" s="83" t="s"/>
      <c r="T192" s="83" t="s"/>
    </row>
    <row r="193" spans="1:20">
      <c r="A193" s="13">
        <v>191</v>
      </c>
      <c r="B193" s="10" t="s"/>
      <c r="C193" s="28" t="s"/>
      <c r="D193" s="13">
        <v>0</v>
      </c>
      <c r="E193" s="13">
        <f>=D193-O193</f>
        <v>0</v>
      </c>
      <c r="F193" s="13" t="s"/>
      <c r="G193" s="10" t="s"/>
      <c r="H193" s="28" t="s">
        <v>21</v>
      </c>
      <c r="I193" s="28" t="s">
        <v>45</v>
      </c>
      <c r="J193" s="28" t="s">
        <v>45</v>
      </c>
      <c r="K193" s="11" t="s"/>
      <c r="L193" s="86" t="s"/>
      <c r="M193" s="30" t="s">
        <v>50</v>
      </c>
      <c r="N193" s="20">
        <v>0</v>
      </c>
      <c r="O193" s="13">
        <f>=IF(M193="是",D193-N193,0)</f>
        <v>0</v>
      </c>
      <c r="S193" s="83" t="s"/>
      <c r="T193" s="83" t="s"/>
    </row>
    <row r="194" spans="1:20">
      <c r="A194" s="13">
        <v>192</v>
      </c>
      <c r="B194" s="10" t="s"/>
      <c r="C194" s="28" t="s"/>
      <c r="D194" s="13">
        <v>0</v>
      </c>
      <c r="E194" s="13">
        <f>=D194-O194</f>
        <v>0</v>
      </c>
      <c r="F194" s="13" t="s"/>
      <c r="G194" s="10" t="s"/>
      <c r="H194" s="28" t="s">
        <v>21</v>
      </c>
      <c r="I194" s="28" t="s">
        <v>45</v>
      </c>
      <c r="J194" s="28" t="s">
        <v>45</v>
      </c>
      <c r="K194" s="11" t="s"/>
      <c r="L194" s="86" t="s"/>
      <c r="M194" s="30" t="s">
        <v>50</v>
      </c>
      <c r="N194" s="20">
        <v>0</v>
      </c>
      <c r="O194" s="13">
        <f>=IF(M194="是",D194-N194,0)</f>
        <v>0</v>
      </c>
      <c r="S194" s="83" t="s"/>
      <c r="T194" s="83" t="s"/>
    </row>
    <row r="195" spans="1:20">
      <c r="A195" s="13">
        <v>193</v>
      </c>
      <c r="B195" s="10" t="s"/>
      <c r="C195" s="28" t="s"/>
      <c r="D195" s="13">
        <v>0</v>
      </c>
      <c r="E195" s="13">
        <f>=D195-O195</f>
        <v>0</v>
      </c>
      <c r="F195" s="13" t="s"/>
      <c r="G195" s="10" t="s"/>
      <c r="H195" s="28" t="s">
        <v>21</v>
      </c>
      <c r="I195" s="28" t="s">
        <v>45</v>
      </c>
      <c r="J195" s="28" t="s">
        <v>45</v>
      </c>
      <c r="K195" s="11" t="s"/>
      <c r="L195" s="86" t="s"/>
      <c r="M195" s="30" t="s">
        <v>50</v>
      </c>
      <c r="N195" s="20">
        <v>0</v>
      </c>
      <c r="O195" s="13">
        <f>=IF(M195="是",D195-N195,0)</f>
        <v>0</v>
      </c>
      <c r="S195" s="83" t="s"/>
      <c r="T195" s="83" t="s"/>
    </row>
    <row r="196" spans="1:20">
      <c r="A196" s="13">
        <v>194</v>
      </c>
      <c r="B196" s="10" t="s"/>
      <c r="C196" s="28" t="s"/>
      <c r="D196" s="13">
        <v>0</v>
      </c>
      <c r="E196" s="13">
        <f>=D196-O196</f>
        <v>0</v>
      </c>
      <c r="F196" s="13" t="s"/>
      <c r="G196" s="10" t="s"/>
      <c r="H196" s="28" t="s">
        <v>21</v>
      </c>
      <c r="I196" s="28" t="s">
        <v>45</v>
      </c>
      <c r="J196" s="28" t="s">
        <v>45</v>
      </c>
      <c r="K196" s="11" t="s"/>
      <c r="L196" s="86" t="s"/>
      <c r="M196" s="30" t="s">
        <v>50</v>
      </c>
      <c r="N196" s="20">
        <v>0</v>
      </c>
      <c r="O196" s="13">
        <f>=IF(M196="是",D196-N196,0)</f>
        <v>0</v>
      </c>
      <c r="S196" s="83" t="s"/>
      <c r="T196" s="83" t="s"/>
    </row>
    <row r="197" spans="1:20">
      <c r="A197" s="13">
        <v>195</v>
      </c>
      <c r="B197" s="10" t="s"/>
      <c r="C197" s="28" t="s"/>
      <c r="D197" s="13">
        <v>0</v>
      </c>
      <c r="E197" s="13">
        <f>=D197-O197</f>
        <v>0</v>
      </c>
      <c r="F197" s="13" t="s"/>
      <c r="G197" s="10" t="s"/>
      <c r="H197" s="28" t="s">
        <v>21</v>
      </c>
      <c r="I197" s="28" t="s">
        <v>45</v>
      </c>
      <c r="J197" s="28" t="s">
        <v>45</v>
      </c>
      <c r="K197" s="11" t="s"/>
      <c r="L197" s="86" t="s"/>
      <c r="M197" s="30" t="s">
        <v>50</v>
      </c>
      <c r="N197" s="20">
        <v>0</v>
      </c>
      <c r="O197" s="13">
        <f>=IF(M197="是",D197-N197,0)</f>
        <v>0</v>
      </c>
      <c r="S197" s="83" t="s"/>
      <c r="T197" s="83" t="s"/>
    </row>
    <row r="198" spans="1:20">
      <c r="A198" s="13">
        <v>196</v>
      </c>
      <c r="B198" s="10" t="s"/>
      <c r="C198" s="28" t="s"/>
      <c r="D198" s="13">
        <v>0</v>
      </c>
      <c r="E198" s="13">
        <f>=D198-O198</f>
        <v>0</v>
      </c>
      <c r="F198" s="13" t="s"/>
      <c r="G198" s="10" t="s"/>
      <c r="H198" s="28" t="s">
        <v>21</v>
      </c>
      <c r="I198" s="28" t="s">
        <v>45</v>
      </c>
      <c r="J198" s="28" t="s">
        <v>45</v>
      </c>
      <c r="K198" s="11" t="s"/>
      <c r="L198" s="86" t="s"/>
      <c r="M198" s="30" t="s">
        <v>50</v>
      </c>
      <c r="N198" s="20">
        <v>0</v>
      </c>
      <c r="O198" s="13">
        <f>=IF(M198="是",D198-N198,0)</f>
        <v>0</v>
      </c>
      <c r="S198" s="83" t="s"/>
      <c r="T198" s="83" t="s"/>
    </row>
    <row r="199" spans="1:20">
      <c r="A199" s="13">
        <v>197</v>
      </c>
      <c r="B199" s="10" t="s"/>
      <c r="C199" s="28" t="s"/>
      <c r="D199" s="13">
        <v>0</v>
      </c>
      <c r="E199" s="13">
        <f>=D199-O199</f>
        <v>0</v>
      </c>
      <c r="F199" s="13" t="s"/>
      <c r="G199" s="10" t="s"/>
      <c r="H199" s="28" t="s">
        <v>21</v>
      </c>
      <c r="I199" s="28" t="s">
        <v>45</v>
      </c>
      <c r="J199" s="28" t="s">
        <v>45</v>
      </c>
      <c r="K199" s="11" t="s"/>
      <c r="L199" s="86" t="s"/>
      <c r="M199" s="30" t="s">
        <v>50</v>
      </c>
      <c r="N199" s="20">
        <v>0</v>
      </c>
      <c r="O199" s="13">
        <f>=IF(M199="是",D199-N199,0)</f>
        <v>0</v>
      </c>
      <c r="S199" s="83" t="s"/>
      <c r="T199" s="83" t="s"/>
    </row>
    <row r="200" spans="1:20">
      <c r="A200" s="13">
        <v>198</v>
      </c>
      <c r="B200" s="10" t="s"/>
      <c r="C200" s="28" t="s"/>
      <c r="D200" s="13">
        <v>0</v>
      </c>
      <c r="E200" s="13">
        <f>=D200-O200</f>
        <v>0</v>
      </c>
      <c r="F200" s="13" t="s"/>
      <c r="G200" s="10" t="s"/>
      <c r="H200" s="28" t="s">
        <v>21</v>
      </c>
      <c r="I200" s="28" t="s">
        <v>45</v>
      </c>
      <c r="J200" s="28" t="s">
        <v>45</v>
      </c>
      <c r="K200" s="11" t="s"/>
      <c r="L200" s="86" t="s"/>
      <c r="M200" s="30" t="s">
        <v>50</v>
      </c>
      <c r="N200" s="20">
        <v>0</v>
      </c>
      <c r="O200" s="13">
        <f>=IF(M200="是",D200-N200,0)</f>
        <v>0</v>
      </c>
      <c r="S200" s="83" t="s"/>
      <c r="T200" s="83" t="s"/>
    </row>
    <row r="201" spans="3:20">
      <c r="C201" s="28" t="s"/>
      <c r="M201" s="87" t="s"/>
      <c r="N201" s="87" t="s"/>
      <c r="O201" s="88" t="s"/>
      <c r="S201" s="83" t="s"/>
      <c r="T201" s="83" t="s"/>
    </row>
    <row r="202" spans="3:20">
      <c r="C202" s="28" t="s"/>
      <c r="M202" s="87" t="s"/>
      <c r="N202" s="87" t="s"/>
      <c r="O202" s="88" t="s"/>
      <c r="S202" s="83" t="s"/>
      <c r="T202" s="83" t="s"/>
    </row>
  </sheetData>
  <mergeCells count="2">
    <mergeCell ref="P2:R2"/>
    <mergeCell ref="P1:R1"/>
  </mergeCells>
  <dataValidations>
    <dataValidation type="list" errorStyle="stop" allowBlank="true" showDropDown="false" showInputMessage="true" showErrorMessage="true" prompt="" sqref="C2:C1048576">
      <formula1>"Nexys-Video,MLK-KU060,PYNQ-Z2,ACZ7015,ZCU104,Zedboard,ACX750,VD100,Alveo-U45N,Alveo-U55C,Boolean,AXP391,KV260,KU5P,"</formula1>
    </dataValidation>
    <dataValidation type="list" errorStyle="stop" allowBlank="true" showDropDown="false" showInputMessage="true" showErrorMessage="true" prompt="" sqref="H2:H200">
      <formula1>"叶秉泽,"</formula1>
    </dataValidation>
    <dataValidation type="list" errorStyle="stop" allowBlank="true" showDropDown="false" showInputMessage="true" showErrorMessage="true" prompt="" sqref="I2:I200">
      <formula1>"有,无,"</formula1>
    </dataValidation>
    <dataValidation type="list" errorStyle="stop" allowBlank="true" showDropDown="false" showInputMessage="true" showErrorMessage="true" prompt="" sqref="J2:J200">
      <formula1>"有,无,"</formula1>
    </dataValidation>
    <dataValidation type="list" errorStyle="stop" allowBlank="true" showDropDown="false" showInputMessage="true" showErrorMessage="true" prompt="" sqref="M2:M200">
      <formula1>"是,否,"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2025-09-10T15:03:10Z</dcterms:created>
  <dcterms:modified xsi:type="dcterms:W3CDTF">2025-09-10T15:03:10Z</dcterms:modified>
</cp:coreProperties>
</file>