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C7464208-4278-40C8-B478-303D22D226F0}" xr6:coauthVersionLast="47" xr6:coauthVersionMax="47" xr10:uidLastSave="{00000000-0000-0000-0000-000000000000}"/>
  <bookViews>
    <workbookView xWindow="-120" yWindow="-120" windowWidth="29040" windowHeight="15720" activeTab="1" xr2:uid="{C37F99F6-F96B-468B-B153-D41D531C52AC}"/>
  </bookViews>
  <sheets>
    <sheet name="Thiết kế gia công" sheetId="1" r:id="rId1"/>
    <sheet name="Gantt chard" sheetId="6" r:id="rId2"/>
    <sheet name="Vật tư mua sắm" sheetId="7" r:id="rId3"/>
    <sheet name="Dự kiến tiến độ"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 i="7" l="1"/>
  <c r="I17" i="7"/>
  <c r="I18" i="7"/>
  <c r="I19" i="7"/>
  <c r="I20" i="7"/>
  <c r="I21" i="7"/>
  <c r="I22" i="7"/>
  <c r="I23" i="7"/>
  <c r="C9" i="6"/>
  <c r="C8" i="6"/>
  <c r="C7" i="6"/>
  <c r="C6" i="6"/>
  <c r="C5" i="6"/>
  <c r="C4" i="6"/>
  <c r="C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3" authorId="0" shapeId="0" xr:uid="{E3D8057E-E26A-4304-8AAE-338123F54E49}">
      <text>
        <r>
          <rPr>
            <b/>
            <sz val="9"/>
            <color indexed="81"/>
            <rFont val="Tahoma"/>
            <family val="2"/>
          </rPr>
          <t>Admin:</t>
        </r>
        <r>
          <rPr>
            <sz val="9"/>
            <color indexed="81"/>
            <rFont val="Tahoma"/>
            <family val="2"/>
          </rPr>
          <t xml:space="preserve">
</t>
        </r>
        <r>
          <rPr>
            <sz val="16"/>
            <color indexed="81"/>
            <rFont val="Tahoma"/>
            <family val="2"/>
          </rPr>
          <t>Cái lúc gia công ko nên dùng thước nhựa đo, có thước kẹp thì dùng thước kẹp mà đo. Đánh dấu thì đánh dấu bằng dấu nét càng nhỏ mà nhìn thấy là đc. Lấy bút dạ lúc đánh dấu khoan bị lệch cả lỗ nữa đấy</t>
        </r>
      </text>
    </comment>
    <comment ref="C4" authorId="0" shapeId="0" xr:uid="{BE6EC5DC-EC26-4914-8D70-4B8CAFCDE287}">
      <text>
        <r>
          <rPr>
            <b/>
            <sz val="9"/>
            <color indexed="81"/>
            <rFont val="Tahoma"/>
            <family val="2"/>
          </rPr>
          <t>Admin:</t>
        </r>
        <r>
          <rPr>
            <sz val="9"/>
            <color indexed="81"/>
            <rFont val="Tahoma"/>
            <family val="2"/>
          </rPr>
          <t xml:space="preserve">
</t>
        </r>
        <r>
          <rPr>
            <sz val="12"/>
            <color indexed="81"/>
            <rFont val="Tahoma"/>
            <family val="2"/>
          </rPr>
          <t>Lần tới vẽ thật kĩ , lên khung những thứ liên kết với nó đo lại chuẩn rồi hãy in</t>
        </r>
      </text>
    </comment>
    <comment ref="C5" authorId="0" shapeId="0" xr:uid="{50F72558-E43B-4D02-B32A-FF930066C876}">
      <text>
        <r>
          <rPr>
            <b/>
            <sz val="9"/>
            <color indexed="81"/>
            <rFont val="Tahoma"/>
            <family val="2"/>
          </rPr>
          <t>Admin:</t>
        </r>
        <r>
          <rPr>
            <sz val="9"/>
            <color indexed="81"/>
            <rFont val="Tahoma"/>
            <family val="2"/>
          </rPr>
          <t xml:space="preserve">
Rút kinh nghiệm lên danh sách, check lại bản vẽ rồi hãy mua. Lần này là mua 608, trong file ghi là 698 còn đo là đo 625 đấy</t>
        </r>
      </text>
    </comment>
    <comment ref="C9" authorId="0" shapeId="0" xr:uid="{11C40731-530A-42FF-889E-892A9636FC38}">
      <text>
        <r>
          <rPr>
            <b/>
            <sz val="9"/>
            <color indexed="81"/>
            <rFont val="Tahoma"/>
            <family val="2"/>
          </rPr>
          <t>Admin:</t>
        </r>
        <r>
          <rPr>
            <sz val="9"/>
            <color indexed="81"/>
            <rFont val="Tahoma"/>
            <family val="2"/>
          </rPr>
          <t xml:space="preserve">
Mắc nhiều lỗi gia công. Chú ý không được thay đổi gia công khác bản vẽ khi không có sự đồng ý của 4 thành viên và người thiết kế chưa thiết kế lại. Nó kéo theo rất nhiều lỗi sai và trả giá bằng tiền đấy  :V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6" authorId="0" shapeId="0" xr:uid="{47BD9A85-5C6A-4E36-93E0-B7BA8BCE1022}">
      <text>
        <r>
          <rPr>
            <b/>
            <sz val="9"/>
            <color indexed="81"/>
            <rFont val="Tahoma"/>
            <family val="2"/>
          </rPr>
          <t>Admin:</t>
        </r>
        <r>
          <rPr>
            <sz val="9"/>
            <color indexed="81"/>
            <rFont val="Tahoma"/>
            <family val="2"/>
          </rPr>
          <t xml:space="preserve">
Nhiều giai đoạn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J12" authorId="0" shapeId="0" xr:uid="{943654E8-8ADA-4186-901D-23C1E72C7AC6}">
      <text>
        <r>
          <rPr>
            <b/>
            <sz val="9"/>
            <color indexed="81"/>
            <rFont val="Tahoma"/>
            <family val="2"/>
          </rPr>
          <t>Admin:</t>
        </r>
        <r>
          <rPr>
            <sz val="9"/>
            <color indexed="81"/>
            <rFont val="Tahoma"/>
            <family val="2"/>
          </rPr>
          <t xml:space="preserve">
Cho 2m 
</t>
        </r>
      </text>
    </comment>
    <comment ref="J16" authorId="0" shapeId="0" xr:uid="{74AEE827-DD02-4BEC-BBCE-C81322004E4D}">
      <text>
        <r>
          <rPr>
            <b/>
            <sz val="9"/>
            <color indexed="81"/>
            <rFont val="Tahoma"/>
            <family val="2"/>
          </rPr>
          <t>Admin:</t>
        </r>
        <r>
          <rPr>
            <sz val="9"/>
            <color indexed="81"/>
            <rFont val="Tahoma"/>
            <family val="2"/>
          </rPr>
          <t xml:space="preserve">
cho 2m</t>
        </r>
      </text>
    </comment>
    <comment ref="H17" authorId="0" shapeId="0" xr:uid="{513ECBFC-E3F5-40B9-BBD8-33E964E94D10}">
      <text>
        <r>
          <rPr>
            <b/>
            <sz val="9"/>
            <color indexed="81"/>
            <rFont val="Tahoma"/>
            <family val="2"/>
          </rPr>
          <t>Admin:</t>
        </r>
        <r>
          <rPr>
            <sz val="9"/>
            <color indexed="81"/>
            <rFont val="Tahoma"/>
            <family val="2"/>
          </rPr>
          <t xml:space="preserve">
Mua sai số lượng/loại do đo đạc sai
</t>
        </r>
      </text>
    </comment>
    <comment ref="J18" authorId="0" shapeId="0" xr:uid="{A2DE438B-467D-4B94-A2B8-C8F074927CF9}">
      <text>
        <r>
          <rPr>
            <b/>
            <sz val="9"/>
            <color indexed="81"/>
            <rFont val="Tahoma"/>
            <family val="2"/>
          </rPr>
          <t>Admin:</t>
        </r>
        <r>
          <rPr>
            <sz val="9"/>
            <color indexed="81"/>
            <rFont val="Tahoma"/>
            <family val="2"/>
          </rPr>
          <t xml:space="preserve">
công cắt và gia công</t>
        </r>
      </text>
    </comment>
    <comment ref="C19" authorId="0" shapeId="0" xr:uid="{FC3724EE-3BFB-4FAD-B361-5B286A8BB5B5}">
      <text>
        <r>
          <rPr>
            <b/>
            <sz val="9"/>
            <color indexed="81"/>
            <rFont val="Tahoma"/>
            <family val="2"/>
          </rPr>
          <t>Admin:</t>
        </r>
        <r>
          <rPr>
            <sz val="9"/>
            <color indexed="81"/>
            <rFont val="Tahoma"/>
            <family val="2"/>
          </rPr>
          <t xml:space="preserve">
cần 3, có 2-mua 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2" authorId="0" shapeId="0" xr:uid="{D10CE5BC-F63C-44AE-98B2-F493ACAB6ED1}">
      <text>
        <r>
          <rPr>
            <b/>
            <sz val="9"/>
            <color indexed="81"/>
            <rFont val="Tahoma"/>
            <family val="2"/>
          </rPr>
          <t>Admin:</t>
        </r>
        <r>
          <rPr>
            <sz val="9"/>
            <color indexed="81"/>
            <rFont val="Tahoma"/>
            <family val="2"/>
          </rPr>
          <t xml:space="preserve">
Tính từ ngày viết báo cáo 16/12/2023</t>
        </r>
      </text>
    </comment>
  </commentList>
</comments>
</file>

<file path=xl/sharedStrings.xml><?xml version="1.0" encoding="utf-8"?>
<sst xmlns="http://schemas.openxmlformats.org/spreadsheetml/2006/main" count="149" uniqueCount="129">
  <si>
    <t>STT</t>
  </si>
  <si>
    <t>Tên linh kiện</t>
  </si>
  <si>
    <t>Số lượng</t>
  </si>
  <si>
    <t>Loại</t>
  </si>
  <si>
    <t>Kích cỡ</t>
  </si>
  <si>
    <t>Bánh xe nhôm</t>
  </si>
  <si>
    <t>Đường kính 100</t>
  </si>
  <si>
    <t>Bánh tự lựa</t>
  </si>
  <si>
    <t>Bánh xe nhựa vàng</t>
  </si>
  <si>
    <t>Mica</t>
  </si>
  <si>
    <t xml:space="preserve">Thanh Inox </t>
  </si>
  <si>
    <t xml:space="preserve">0.8x10x10 </t>
  </si>
  <si>
    <t>Dày 5mm</t>
  </si>
  <si>
    <t>Trục 8mm</t>
  </si>
  <si>
    <t>Phi 8mm</t>
  </si>
  <si>
    <t>Phi 5mm</t>
  </si>
  <si>
    <t>Lỗ trục 8mm</t>
  </si>
  <si>
    <t>Bánh phi 50mm</t>
  </si>
  <si>
    <t>planet RS775 12/24V 50rpm</t>
  </si>
  <si>
    <t>Động cơ giảm tốc</t>
  </si>
  <si>
    <t xml:space="preserve">Driver </t>
  </si>
  <si>
    <t>BTS-7960</t>
  </si>
  <si>
    <t>Mạch hạ áp</t>
  </si>
  <si>
    <t>4- 38V xuống 1.25- 36V 8A</t>
  </si>
  <si>
    <t>Servo</t>
  </si>
  <si>
    <t>MG996 - 360 độ</t>
  </si>
  <si>
    <t>Pin lipo</t>
  </si>
  <si>
    <t>Arduino Mega</t>
  </si>
  <si>
    <t>2560 R3</t>
  </si>
  <si>
    <t>Đĩa servo MG996</t>
  </si>
  <si>
    <t>Kim loại</t>
  </si>
  <si>
    <t>Trạng thái</t>
  </si>
  <si>
    <t>Đã có</t>
  </si>
  <si>
    <t>2300mm</t>
  </si>
  <si>
    <t xml:space="preserve">Curoa </t>
  </si>
  <si>
    <t>Pulley</t>
  </si>
  <si>
    <t>s5m-24 răng</t>
  </si>
  <si>
    <t>295-S5M 10mm</t>
  </si>
  <si>
    <t>F608</t>
  </si>
  <si>
    <t>Hoàn thiện tất cả các đồ gia công đến ngày 13/12/2023. Hoàn giai đoạn mua đồ</t>
  </si>
  <si>
    <t>Sau ngày 13/12/2023 tiến hành gia công và sửa lỗi</t>
  </si>
  <si>
    <t>Ngày</t>
  </si>
  <si>
    <t>Vấn đề</t>
  </si>
  <si>
    <t>Hướng giải quyết</t>
  </si>
  <si>
    <t>Mua sai 6 vòng bi 608</t>
  </si>
  <si>
    <t>Cắt đi hàn lại hoặc cắt hẳn thanh mới</t>
  </si>
  <si>
    <t>In lại</t>
  </si>
  <si>
    <t>trắng</t>
  </si>
  <si>
    <t>Trục inox 5</t>
  </si>
  <si>
    <t>Có sẵn</t>
  </si>
  <si>
    <t>Tình trạng</t>
  </si>
  <si>
    <t>Đi mua</t>
  </si>
  <si>
    <t>Tổng</t>
  </si>
  <si>
    <t>Trước 13/12/2023</t>
  </si>
  <si>
    <t>Sau 13/12/2023</t>
  </si>
  <si>
    <t>Bạc lót</t>
  </si>
  <si>
    <t>Vòng bi</t>
  </si>
  <si>
    <t>F625</t>
  </si>
  <si>
    <t xml:space="preserve">Thanh kẹp trục </t>
  </si>
  <si>
    <t>Trục 8</t>
  </si>
  <si>
    <t>Giá/1 cái</t>
  </si>
  <si>
    <t>Giá tổng</t>
  </si>
  <si>
    <t>Theo độ dài hoặc cân</t>
  </si>
  <si>
    <t>Giai đoạn</t>
  </si>
  <si>
    <t>2m</t>
  </si>
  <si>
    <t>Mua thay thế 4 vòng bi 625 và đổi 1 thanh phi8 thành phi 5</t>
  </si>
  <si>
    <t>Bánh tự lựa bị xít</t>
  </si>
  <si>
    <t>Bổi mỡ</t>
  </si>
  <si>
    <t>Thanh khâu nếu duỗi co bị cọ sẽ mòn</t>
  </si>
  <si>
    <t>Mua thêm 14 bạc lót phi 5mm</t>
  </si>
  <si>
    <t>Thanh hàn để lắp trục bị lệch khoảng 2mm do hàn sai</t>
  </si>
  <si>
    <t xml:space="preserve">Pad không có chỗ gắn vòng bi </t>
  </si>
  <si>
    <t>đang xem xét</t>
  </si>
  <si>
    <t>16/12/2023</t>
  </si>
  <si>
    <t>Đai cuốn</t>
  </si>
  <si>
    <t>235-S5M 10mm</t>
  </si>
  <si>
    <t>Để tiết kiệm chi phí nên bỏ bạc lót</t>
  </si>
  <si>
    <t>in thên pad để khi thi sử dụng</t>
  </si>
  <si>
    <t>Gia công sai bản thiết kế thanh inox đầu xe</t>
  </si>
  <si>
    <t>Sửa bản thiết kế và mua lại đai ( thiệt hại cỡ gần 100k)</t>
  </si>
  <si>
    <t>Sắp mua</t>
  </si>
  <si>
    <t>Công việc</t>
  </si>
  <si>
    <t>Nghiên cứu đề</t>
  </si>
  <si>
    <t>Bắt đầu lên giải pháp</t>
  </si>
  <si>
    <t>Bắt đầu thiết kế</t>
  </si>
  <si>
    <t>Duyệt thiết kế</t>
  </si>
  <si>
    <t>Lên danh sách cấu kiện cần mua</t>
  </si>
  <si>
    <t>Tiến hành gia công</t>
  </si>
  <si>
    <t>Gantt Chart</t>
  </si>
  <si>
    <t>Thời gian diễn ra</t>
  </si>
  <si>
    <t>Ngày bắt đầu</t>
  </si>
  <si>
    <t>Kết thúc</t>
  </si>
  <si>
    <t>W1</t>
  </si>
  <si>
    <t>W2</t>
  </si>
  <si>
    <t>W3</t>
  </si>
  <si>
    <t>W4</t>
  </si>
  <si>
    <t>W5</t>
  </si>
  <si>
    <t>W6</t>
  </si>
  <si>
    <t>W7</t>
  </si>
  <si>
    <t>W8</t>
  </si>
  <si>
    <t>W9</t>
  </si>
  <si>
    <t>W10</t>
  </si>
  <si>
    <t>W11</t>
  </si>
  <si>
    <t>W12</t>
  </si>
  <si>
    <t>W13</t>
  </si>
  <si>
    <t>W14</t>
  </si>
  <si>
    <t>W15</t>
  </si>
  <si>
    <t>W16</t>
  </si>
  <si>
    <t>W17</t>
  </si>
  <si>
    <t>W18</t>
  </si>
  <si>
    <t>Now</t>
  </si>
  <si>
    <t>Lên khung xe và sửa lỗi thiết kế</t>
  </si>
  <si>
    <t>Trục inox 8</t>
  </si>
  <si>
    <t>1m</t>
  </si>
  <si>
    <t>Cắt tấm inox</t>
  </si>
  <si>
    <t>dày 1mm</t>
  </si>
  <si>
    <t>200x300mm</t>
  </si>
  <si>
    <t xml:space="preserve">Gối đỡ vòng bi </t>
  </si>
  <si>
    <t>KFL08</t>
  </si>
  <si>
    <t>16 December, 2023</t>
  </si>
  <si>
    <t>Dự kiến tiến độ</t>
  </si>
  <si>
    <t>Code điều khiển</t>
  </si>
  <si>
    <t>Test điều khiển</t>
  </si>
  <si>
    <t>Hoàn thiện khung</t>
  </si>
  <si>
    <t xml:space="preserve">Thời gian dự kiến </t>
  </si>
  <si>
    <t>Ngày thi đấu : 1/6/2024</t>
  </si>
  <si>
    <t>Sai sót gia công nhiều đẫn đến chậm tiến độ và một phần do số lượng Pad 3D quá nhiều chưa được in</t>
  </si>
  <si>
    <t>Sẽ cố gắng hoàn thành sớm nhất sau khi có khung hoàn chỉnh</t>
  </si>
  <si>
    <t>Ghi chú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</si>
</sst>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3409]dd\ mmmm\,\ yyyy;@"/>
    <numFmt numFmtId="165" formatCode="m/d/yyyy;@"/>
    <numFmt numFmtId="166" formatCode="[$-409]d\-mmm;@"/>
  </numFmts>
  <fonts count="16" x14ac:knownFonts="1">
    <font>
      <sz val="11"/>
      <color theme="1"/>
      <name val="Calibri"/>
      <family val="2"/>
      <charset val="163"/>
      <scheme val="minor"/>
    </font>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rgb="FFFF0000"/>
      <name val="Calibri"/>
      <family val="2"/>
      <scheme val="minor"/>
    </font>
    <font>
      <sz val="9"/>
      <color indexed="81"/>
      <name val="Tahoma"/>
      <family val="2"/>
    </font>
    <font>
      <b/>
      <sz val="9"/>
      <color indexed="81"/>
      <name val="Tahoma"/>
      <family val="2"/>
    </font>
    <font>
      <sz val="16"/>
      <color indexed="81"/>
      <name val="Tahoma"/>
      <family val="2"/>
    </font>
    <font>
      <sz val="12"/>
      <color indexed="81"/>
      <name val="Tahoma"/>
      <family val="2"/>
    </font>
    <font>
      <sz val="8"/>
      <name val="Calibri"/>
      <family val="2"/>
      <charset val="163"/>
      <scheme val="minor"/>
    </font>
    <font>
      <sz val="11"/>
      <color rgb="FFFF0000"/>
      <name val="Calibri"/>
      <family val="2"/>
      <charset val="163"/>
      <scheme val="minor"/>
    </font>
    <font>
      <sz val="11"/>
      <color rgb="FF000000"/>
      <name val="Calibri"/>
      <family val="2"/>
      <scheme val="minor"/>
    </font>
    <font>
      <b/>
      <sz val="11"/>
      <color rgb="FF000000"/>
      <name val="Calibri"/>
      <family val="2"/>
      <scheme val="minor"/>
    </font>
    <font>
      <sz val="11"/>
      <color rgb="FF000000"/>
      <name val="Calibri"/>
      <family val="2"/>
      <charset val="163"/>
      <scheme val="minor"/>
    </font>
    <font>
      <sz val="16"/>
      <color theme="1"/>
      <name val="Calibri"/>
      <family val="2"/>
      <charset val="163"/>
      <scheme val="minor"/>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33CC3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ashDot">
        <color indexed="64"/>
      </right>
      <top style="thin">
        <color indexed="64"/>
      </top>
      <bottom style="dashDot">
        <color indexed="64"/>
      </bottom>
      <diagonal/>
    </border>
    <border>
      <left style="dashDot">
        <color indexed="64"/>
      </left>
      <right style="dashDot">
        <color indexed="64"/>
      </right>
      <top style="thin">
        <color indexed="64"/>
      </top>
      <bottom style="dashDot">
        <color indexed="64"/>
      </bottom>
      <diagonal/>
    </border>
    <border>
      <left style="dashDot">
        <color indexed="64"/>
      </left>
      <right style="thin">
        <color indexed="64"/>
      </right>
      <top style="thin">
        <color indexed="64"/>
      </top>
      <bottom style="dashDot">
        <color indexed="64"/>
      </bottom>
      <diagonal/>
    </border>
    <border>
      <left style="thin">
        <color indexed="64"/>
      </left>
      <right style="dashDot">
        <color indexed="64"/>
      </right>
      <top style="dashDot">
        <color indexed="64"/>
      </top>
      <bottom style="dashDot">
        <color indexed="64"/>
      </bottom>
      <diagonal/>
    </border>
    <border>
      <left style="dashDot">
        <color indexed="64"/>
      </left>
      <right style="dashDot">
        <color indexed="64"/>
      </right>
      <top style="dashDot">
        <color indexed="64"/>
      </top>
      <bottom style="dashDot">
        <color indexed="64"/>
      </bottom>
      <diagonal/>
    </border>
    <border>
      <left style="dashDot">
        <color indexed="64"/>
      </left>
      <right style="thin">
        <color indexed="64"/>
      </right>
      <top style="dashDot">
        <color indexed="64"/>
      </top>
      <bottom style="dashDot">
        <color indexed="64"/>
      </bottom>
      <diagonal/>
    </border>
    <border>
      <left style="thin">
        <color indexed="64"/>
      </left>
      <right style="dashDot">
        <color indexed="64"/>
      </right>
      <top style="dashDot">
        <color indexed="64"/>
      </top>
      <bottom style="thin">
        <color indexed="64"/>
      </bottom>
      <diagonal/>
    </border>
    <border>
      <left style="dashDot">
        <color indexed="64"/>
      </left>
      <right style="dashDot">
        <color indexed="64"/>
      </right>
      <top style="dashDot">
        <color indexed="64"/>
      </top>
      <bottom style="thin">
        <color indexed="64"/>
      </bottom>
      <diagonal/>
    </border>
    <border>
      <left style="dashDot">
        <color indexed="64"/>
      </left>
      <right style="thin">
        <color indexed="64"/>
      </right>
      <top style="dashDot">
        <color indexed="64"/>
      </top>
      <bottom style="thin">
        <color indexed="64"/>
      </bottom>
      <diagonal/>
    </border>
    <border>
      <left style="thin">
        <color indexed="64"/>
      </left>
      <right style="dashDot">
        <color indexed="64"/>
      </right>
      <top style="dashDot">
        <color indexed="64"/>
      </top>
      <bottom/>
      <diagonal/>
    </border>
    <border>
      <left style="dashDot">
        <color indexed="64"/>
      </left>
      <right style="dashDot">
        <color indexed="64"/>
      </right>
      <top style="dashDot">
        <color indexed="64"/>
      </top>
      <bottom/>
      <diagonal/>
    </border>
    <border>
      <left style="dashDot">
        <color indexed="64"/>
      </left>
      <right style="thin">
        <color indexed="64"/>
      </right>
      <top style="dashDot">
        <color indexed="64"/>
      </top>
      <bottom/>
      <diagonal/>
    </border>
  </borders>
  <cellStyleXfs count="1">
    <xf numFmtId="0" fontId="0" fillId="0" borderId="0"/>
  </cellStyleXfs>
  <cellXfs count="76">
    <xf numFmtId="0" fontId="0" fillId="0" borderId="0" xfId="0"/>
    <xf numFmtId="0" fontId="0" fillId="0" borderId="0" xfId="0" applyAlignment="1">
      <alignment horizontal="center"/>
    </xf>
    <xf numFmtId="0" fontId="5" fillId="0" borderId="0" xfId="0" applyFont="1" applyAlignment="1">
      <alignment horizontal="center"/>
    </xf>
    <xf numFmtId="0" fontId="0" fillId="3" borderId="1" xfId="0" applyFill="1" applyBorder="1" applyAlignment="1">
      <alignment horizontal="center"/>
    </xf>
    <xf numFmtId="0" fontId="0" fillId="2" borderId="1" xfId="0" applyFill="1" applyBorder="1" applyAlignment="1">
      <alignment horizontal="center"/>
    </xf>
    <xf numFmtId="0" fontId="4" fillId="0" borderId="0" xfId="0" applyFont="1" applyAlignment="1">
      <alignment horizontal="center"/>
    </xf>
    <xf numFmtId="3" fontId="0" fillId="0" borderId="0" xfId="0" applyNumberFormat="1"/>
    <xf numFmtId="3" fontId="0" fillId="0" borderId="0" xfId="0" applyNumberFormat="1" applyAlignment="1">
      <alignment horizontal="center"/>
    </xf>
    <xf numFmtId="0" fontId="3" fillId="0" borderId="0" xfId="0" applyFont="1" applyAlignment="1">
      <alignment horizontal="center"/>
    </xf>
    <xf numFmtId="164" fontId="0" fillId="0" borderId="0" xfId="0" applyNumberFormat="1"/>
    <xf numFmtId="0" fontId="3" fillId="0" borderId="1" xfId="0" applyFont="1" applyBorder="1"/>
    <xf numFmtId="0" fontId="2" fillId="0" borderId="1" xfId="0" applyFont="1" applyBorder="1" applyAlignment="1">
      <alignment horizontal="center"/>
    </xf>
    <xf numFmtId="3" fontId="0" fillId="0" borderId="1" xfId="0" applyNumberFormat="1" applyBorder="1" applyAlignment="1">
      <alignment horizontal="center"/>
    </xf>
    <xf numFmtId="0" fontId="4" fillId="0" borderId="0" xfId="0" applyFont="1"/>
    <xf numFmtId="0" fontId="0" fillId="0" borderId="1" xfId="0" applyBorder="1" applyAlignment="1">
      <alignment horizontal="center"/>
    </xf>
    <xf numFmtId="3" fontId="3" fillId="0" borderId="1" xfId="0" applyNumberFormat="1"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3" fontId="3" fillId="0" borderId="1" xfId="0" applyNumberFormat="1"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top"/>
    </xf>
    <xf numFmtId="164" fontId="3" fillId="0" borderId="1" xfId="0" applyNumberFormat="1" applyFont="1" applyBorder="1" applyAlignment="1">
      <alignment vertical="center" wrapText="1"/>
    </xf>
    <xf numFmtId="0" fontId="0" fillId="0" borderId="1" xfId="0"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left" vertical="center" wrapText="1"/>
    </xf>
    <xf numFmtId="0" fontId="1" fillId="0" borderId="1" xfId="0" applyFont="1" applyBorder="1" applyAlignment="1">
      <alignment horizontal="left" wrapText="1"/>
    </xf>
    <xf numFmtId="0" fontId="1" fillId="0" borderId="1" xfId="0" applyFont="1" applyBorder="1" applyAlignment="1">
      <alignment horizontal="center" vertical="center" wrapText="1"/>
    </xf>
    <xf numFmtId="0" fontId="4" fillId="0" borderId="1" xfId="0" applyFont="1" applyBorder="1" applyAlignment="1">
      <alignment wrapText="1"/>
    </xf>
    <xf numFmtId="0" fontId="0" fillId="0" borderId="1" xfId="0" applyBorder="1" applyAlignment="1">
      <alignment wrapText="1"/>
    </xf>
    <xf numFmtId="0" fontId="0" fillId="4" borderId="1" xfId="0" applyFill="1" applyBorder="1" applyAlignment="1">
      <alignment horizontal="center"/>
    </xf>
    <xf numFmtId="0" fontId="0" fillId="0" borderId="1" xfId="0" applyBorder="1" applyAlignment="1">
      <alignment horizontal="center" wrapText="1"/>
    </xf>
    <xf numFmtId="164" fontId="0" fillId="0" borderId="1" xfId="0" applyNumberFormat="1" applyBorder="1" applyAlignment="1">
      <alignment horizontal="center" vertical="center" wrapText="1"/>
    </xf>
    <xf numFmtId="165"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165" fontId="0" fillId="0" borderId="1" xfId="0" applyNumberFormat="1" applyBorder="1" applyAlignment="1">
      <alignment horizontal="center" wrapText="1"/>
    </xf>
    <xf numFmtId="165" fontId="0" fillId="0" borderId="3" xfId="0" applyNumberFormat="1" applyBorder="1" applyAlignment="1">
      <alignment horizontal="center" wrapText="1"/>
    </xf>
    <xf numFmtId="0" fontId="0" fillId="0" borderId="2" xfId="0" applyBorder="1" applyAlignment="1">
      <alignment horizontal="center" wrapText="1"/>
    </xf>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2" borderId="7" xfId="0" applyFill="1" applyBorder="1" applyAlignment="1">
      <alignment wrapText="1"/>
    </xf>
    <xf numFmtId="0" fontId="0" fillId="0" borderId="3" xfId="0" applyBorder="1" applyAlignment="1">
      <alignment horizontal="center" wrapText="1"/>
    </xf>
    <xf numFmtId="3" fontId="0" fillId="0" borderId="3" xfId="0" applyNumberFormat="1" applyBorder="1" applyAlignment="1">
      <alignment horizontal="center"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11" fillId="2" borderId="11" xfId="0" applyFont="1" applyFill="1" applyBorder="1" applyAlignment="1">
      <alignment wrapText="1"/>
    </xf>
    <xf numFmtId="0" fontId="0" fillId="2" borderId="11" xfId="0" applyFill="1" applyBorder="1" applyAlignment="1">
      <alignment wrapText="1"/>
    </xf>
    <xf numFmtId="0" fontId="0" fillId="5" borderId="11" xfId="0" applyFill="1" applyBorder="1" applyAlignment="1">
      <alignment wrapText="1"/>
    </xf>
    <xf numFmtId="0" fontId="0" fillId="5" borderId="12" xfId="0" applyFill="1" applyBorder="1" applyAlignment="1">
      <alignment wrapText="1"/>
    </xf>
    <xf numFmtId="0" fontId="12" fillId="0" borderId="1" xfId="0" applyFont="1" applyBorder="1" applyAlignment="1">
      <alignment horizontal="center"/>
    </xf>
    <xf numFmtId="0" fontId="13" fillId="0" borderId="1" xfId="0" applyFont="1" applyBorder="1"/>
    <xf numFmtId="3" fontId="14" fillId="0" borderId="1" xfId="0" applyNumberFormat="1" applyFont="1" applyBorder="1" applyAlignment="1">
      <alignment horizontal="center"/>
    </xf>
    <xf numFmtId="0" fontId="0" fillId="0" borderId="0" xfId="0" applyAlignment="1">
      <alignment horizontal="center"/>
    </xf>
    <xf numFmtId="0" fontId="3" fillId="0" borderId="1" xfId="0" applyFont="1" applyBorder="1" applyAlignment="1">
      <alignment horizontal="center" vertical="center" wrapText="1"/>
    </xf>
    <xf numFmtId="0" fontId="0" fillId="0" borderId="1" xfId="0" applyBorder="1" applyAlignment="1">
      <alignment horizontal="center"/>
    </xf>
    <xf numFmtId="166" fontId="0" fillId="0" borderId="4" xfId="0" applyNumberFormat="1" applyBorder="1" applyAlignment="1">
      <alignment horizontal="center" wrapText="1"/>
    </xf>
    <xf numFmtId="166" fontId="0" fillId="0" borderId="5" xfId="0" applyNumberFormat="1" applyBorder="1" applyAlignment="1">
      <alignment horizontal="center" wrapText="1"/>
    </xf>
    <xf numFmtId="166" fontId="0" fillId="0" borderId="6" xfId="0" applyNumberFormat="1" applyBorder="1" applyAlignment="1">
      <alignment horizontal="center" wrapText="1"/>
    </xf>
    <xf numFmtId="3" fontId="0" fillId="0" borderId="1" xfId="0" applyNumberFormat="1" applyBorder="1" applyAlignment="1">
      <alignment horizontal="center"/>
    </xf>
    <xf numFmtId="0" fontId="4" fillId="0" borderId="1" xfId="0" applyFon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164" fontId="3" fillId="0" borderId="1" xfId="0" applyNumberFormat="1" applyFont="1" applyBorder="1" applyAlignment="1">
      <alignment horizontal="center" vertical="center"/>
    </xf>
    <xf numFmtId="164" fontId="3" fillId="0" borderId="1" xfId="0" applyNumberFormat="1" applyFont="1" applyBorder="1" applyAlignment="1">
      <alignment horizontal="center" vertical="center" wrapText="1"/>
    </xf>
    <xf numFmtId="3" fontId="3" fillId="0" borderId="1" xfId="0" applyNumberFormat="1" applyFont="1" applyBorder="1" applyAlignment="1">
      <alignment horizontal="center"/>
    </xf>
    <xf numFmtId="0" fontId="15" fillId="2" borderId="1" xfId="0" applyFont="1" applyFill="1" applyBorder="1" applyAlignment="1">
      <alignment horizontal="center"/>
    </xf>
    <xf numFmtId="0" fontId="0" fillId="3" borderId="1" xfId="0" applyFill="1" applyBorder="1" applyAlignment="1">
      <alignment horizontal="center" vertical="center" wrapText="1"/>
    </xf>
  </cellXfs>
  <cellStyles count="1">
    <cellStyle name="Normal" xfId="0" builtinId="0"/>
  </cellStyles>
  <dxfs count="14">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textRotation="0" wrapText="1"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1" indent="0" justifyLastLine="0" shrinkToFit="0" readingOrder="0"/>
    </dxf>
    <dxf>
      <alignment horizontal="center" vertical="bottom" textRotation="0" wrapText="1" indent="0" justifyLastLine="0" shrinkToFit="0" readingOrder="0"/>
      <border diagonalUp="0" diagonalDown="0" outline="0">
        <left style="thin">
          <color indexed="64"/>
        </left>
        <right style="thin">
          <color indexed="64"/>
        </right>
        <top/>
        <bottom/>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textRotation="0" wrapText="1"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1" indent="0" justifyLastLine="0" shrinkToFit="0" readingOrder="0"/>
    </dxf>
    <dxf>
      <alignment horizontal="center" vertical="bottom" textRotation="0" wrapText="1"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Table Style 1" pivot="0" count="1" xr9:uid="{E46BD551-47A0-42BE-95EB-FCE2041A5335}">
      <tableStyleElement type="firstColumnStripe" size="3"/>
    </tableStyle>
  </tableStyles>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D42AD5-6559-4414-A31E-7D3D51F234C4}" name="Table1" displayName="Table1" ref="A2:F11" totalsRowShown="0" headerRowDxfId="13" dataDxfId="12">
  <autoFilter ref="A2:F11" xr:uid="{2CD42AD5-6559-4414-A31E-7D3D51F234C4}"/>
  <tableColumns count="6">
    <tableColumn id="1" xr3:uid="{5E9FD1B9-E2A4-4743-9D6C-9EAE37AA80BC}" name="STT" dataDxfId="11"/>
    <tableColumn id="2" xr3:uid="{97B06833-B3FC-4E69-A383-E03001FD78B5}" name="Công việc" dataDxfId="10"/>
    <tableColumn id="3" xr3:uid="{80C877CC-B0CA-4BC6-9DBB-16B10FA84D7F}" name="Thời gian diễn ra" dataDxfId="9"/>
    <tableColumn id="4" xr3:uid="{739B74E9-51E0-4D37-9CEE-09513B9F8008}" name="Ngày bắt đầu" dataDxfId="8"/>
    <tableColumn id="5" xr3:uid="{E0E32435-3285-41B1-90F1-7F1E7E07F655}" name="Kết thúc" dataDxfId="7"/>
    <tableColumn id="9" xr3:uid="{B5212DD1-9531-43BC-91B2-7024BC671E48}" name="Tình trạng" dataDxfId="6"/>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C12212-8305-4B35-9395-449FDA2DDF79}" name="Table13" displayName="Table13" ref="A2:D5" totalsRowShown="0" headerRowDxfId="5" dataDxfId="4">
  <autoFilter ref="A2:D5" xr:uid="{5DC12212-8305-4B35-9395-449FDA2DDF79}"/>
  <tableColumns count="4">
    <tableColumn id="1" xr3:uid="{3C861027-0A2F-4F76-88A3-0AD18B0CC2E7}" name="STT" dataDxfId="3"/>
    <tableColumn id="2" xr3:uid="{0D7C62D2-A8ED-4280-A8E8-1D719C7A8AE5}" name="Công việc" dataDxfId="2"/>
    <tableColumn id="3" xr3:uid="{3169FE3B-63BF-4BEF-9D9E-F224B8CA1DE1}" name="Thời gian dự kiến " dataDxfId="1"/>
    <tableColumn id="9" xr3:uid="{07A93DD9-CAA4-4E19-BC5E-E34D5ED24EA1}" name="Ghi chú"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29AB0-3B5F-498D-85FB-59300EBF6B75}">
  <dimension ref="A1:X62"/>
  <sheetViews>
    <sheetView zoomScaleNormal="100" workbookViewId="0">
      <selection activeCell="F8" sqref="F8:F9"/>
    </sheetView>
  </sheetViews>
  <sheetFormatPr defaultRowHeight="15" x14ac:dyDescent="0.25"/>
  <cols>
    <col min="1" max="1" width="27.28515625" style="9" customWidth="1"/>
    <col min="2" max="2" width="11" customWidth="1"/>
    <col min="3" max="3" width="20.7109375" style="1" customWidth="1"/>
    <col min="4" max="4" width="25.7109375" style="1" customWidth="1"/>
    <col min="5" max="6" width="15.7109375" style="1" customWidth="1"/>
    <col min="7" max="7" width="15.7109375" customWidth="1"/>
    <col min="8" max="10" width="15.7109375" style="7" customWidth="1"/>
    <col min="11" max="11" width="15.7109375" style="1" customWidth="1"/>
    <col min="12" max="12" width="20.7109375" style="6" customWidth="1"/>
    <col min="13" max="13" width="20.7109375" customWidth="1"/>
    <col min="14" max="14" width="41" style="2" customWidth="1"/>
    <col min="15" max="15" width="37.140625" customWidth="1"/>
    <col min="20" max="20" width="23.7109375" customWidth="1"/>
    <col min="21" max="21" width="9.7109375" bestFit="1" customWidth="1"/>
    <col min="22" max="22" width="14.5703125" customWidth="1"/>
    <col min="23" max="23" width="39.42578125" customWidth="1"/>
    <col min="24" max="24" width="19.42578125" customWidth="1"/>
    <col min="25" max="41" width="4.7109375" customWidth="1"/>
    <col min="42" max="42" width="5.42578125" customWidth="1"/>
    <col min="43" max="44" width="8.140625" customWidth="1"/>
  </cols>
  <sheetData>
    <row r="1" spans="1:15" x14ac:dyDescent="0.25">
      <c r="A1" s="62" t="s">
        <v>40</v>
      </c>
      <c r="B1" s="62"/>
      <c r="C1" s="62"/>
      <c r="D1" s="62"/>
      <c r="K1" s="7"/>
      <c r="L1" s="1"/>
      <c r="M1" s="6"/>
      <c r="N1"/>
      <c r="O1" s="2"/>
    </row>
    <row r="2" spans="1:15" x14ac:dyDescent="0.25">
      <c r="A2" s="20" t="s">
        <v>41</v>
      </c>
      <c r="B2" s="21" t="s">
        <v>0</v>
      </c>
      <c r="C2" s="19" t="s">
        <v>42</v>
      </c>
      <c r="D2" s="22" t="s">
        <v>43</v>
      </c>
      <c r="K2" s="13"/>
      <c r="L2" s="5"/>
      <c r="M2" s="5"/>
      <c r="N2" s="5"/>
      <c r="O2" s="1"/>
    </row>
    <row r="3" spans="1:15" ht="45" x14ac:dyDescent="0.25">
      <c r="A3" s="72">
        <v>45273</v>
      </c>
      <c r="B3" s="21">
        <v>1</v>
      </c>
      <c r="C3" s="27" t="s">
        <v>70</v>
      </c>
      <c r="D3" s="27" t="s">
        <v>45</v>
      </c>
      <c r="K3" s="13"/>
    </row>
    <row r="4" spans="1:15" ht="15" customHeight="1" x14ac:dyDescent="0.25">
      <c r="A4" s="72"/>
      <c r="B4" s="21">
        <v>2</v>
      </c>
      <c r="C4" s="27" t="s">
        <v>71</v>
      </c>
      <c r="D4" s="27" t="s">
        <v>46</v>
      </c>
      <c r="K4" s="13"/>
    </row>
    <row r="5" spans="1:15" ht="30" customHeight="1" x14ac:dyDescent="0.25">
      <c r="A5" s="72"/>
      <c r="B5" s="21">
        <v>3</v>
      </c>
      <c r="C5" s="27" t="s">
        <v>44</v>
      </c>
      <c r="D5" s="27" t="s">
        <v>65</v>
      </c>
      <c r="K5" s="13"/>
    </row>
    <row r="6" spans="1:15" ht="15" customHeight="1" x14ac:dyDescent="0.25">
      <c r="A6" s="72"/>
      <c r="B6" s="21">
        <v>4</v>
      </c>
      <c r="C6" s="28" t="s">
        <v>66</v>
      </c>
      <c r="D6" s="28" t="s">
        <v>67</v>
      </c>
      <c r="K6" s="13"/>
    </row>
    <row r="7" spans="1:15" ht="15" customHeight="1" x14ac:dyDescent="0.25">
      <c r="A7" s="72"/>
      <c r="B7" s="21">
        <v>5</v>
      </c>
      <c r="C7" s="28" t="s">
        <v>68</v>
      </c>
      <c r="D7" s="27" t="s">
        <v>69</v>
      </c>
      <c r="K7" s="13"/>
    </row>
    <row r="8" spans="1:15" ht="15" customHeight="1" x14ac:dyDescent="0.25">
      <c r="A8" s="73" t="s">
        <v>119</v>
      </c>
      <c r="B8" s="19">
        <v>6</v>
      </c>
      <c r="C8" s="19" t="s">
        <v>76</v>
      </c>
      <c r="D8" s="29" t="s">
        <v>77</v>
      </c>
      <c r="K8" s="13"/>
    </row>
    <row r="9" spans="1:15" ht="30" x14ac:dyDescent="0.25">
      <c r="A9" s="73"/>
      <c r="B9" s="19">
        <v>7</v>
      </c>
      <c r="C9" s="19" t="s">
        <v>78</v>
      </c>
      <c r="D9" s="29" t="s">
        <v>79</v>
      </c>
      <c r="K9" s="13"/>
    </row>
    <row r="10" spans="1:15" x14ac:dyDescent="0.25">
      <c r="A10" s="24"/>
      <c r="B10" s="30"/>
      <c r="C10" s="30"/>
      <c r="D10" s="31"/>
      <c r="K10" s="13"/>
    </row>
    <row r="11" spans="1:15" x14ac:dyDescent="0.25">
      <c r="A11" s="24"/>
      <c r="B11" s="30"/>
      <c r="C11" s="30"/>
      <c r="D11" s="31"/>
      <c r="K11" s="13"/>
    </row>
    <row r="12" spans="1:15" x14ac:dyDescent="0.25">
      <c r="K12" s="13"/>
    </row>
    <row r="13" spans="1:15" x14ac:dyDescent="0.25">
      <c r="K13" s="13"/>
    </row>
    <row r="14" spans="1:15" x14ac:dyDescent="0.25">
      <c r="K14" s="13"/>
      <c r="L14" s="13"/>
      <c r="M14" s="13"/>
      <c r="N14" s="13"/>
    </row>
    <row r="15" spans="1:15" x14ac:dyDescent="0.25">
      <c r="K15" s="13"/>
      <c r="L15" s="13"/>
      <c r="M15" s="13"/>
      <c r="N15" s="13"/>
    </row>
    <row r="16" spans="1:15" x14ac:dyDescent="0.25">
      <c r="K16" s="13"/>
      <c r="L16" s="13"/>
      <c r="M16" s="13"/>
      <c r="N16" s="13"/>
    </row>
    <row r="17" spans="11:24" x14ac:dyDescent="0.25">
      <c r="K17" s="13"/>
      <c r="L17" s="13"/>
      <c r="M17" s="13"/>
      <c r="N17" s="13"/>
      <c r="S17" s="61"/>
      <c r="T17" s="61"/>
      <c r="U17" s="61"/>
      <c r="V17" s="61"/>
      <c r="W17" s="61"/>
      <c r="X17" s="61"/>
    </row>
    <row r="18" spans="11:24" x14ac:dyDescent="0.25">
      <c r="K18" s="13"/>
      <c r="L18" s="13"/>
      <c r="M18" s="13"/>
      <c r="N18" s="13"/>
      <c r="S18" s="61"/>
      <c r="T18" s="61"/>
      <c r="U18" s="61"/>
      <c r="V18" s="61"/>
      <c r="W18" s="61"/>
      <c r="X18" s="61"/>
    </row>
    <row r="19" spans="11:24" x14ac:dyDescent="0.25">
      <c r="K19" s="13"/>
      <c r="L19" s="13"/>
      <c r="M19" s="13"/>
      <c r="N19" s="13"/>
    </row>
    <row r="20" spans="11:24" x14ac:dyDescent="0.25">
      <c r="K20" s="13"/>
      <c r="L20" s="13"/>
      <c r="M20" s="13"/>
      <c r="N20" s="13"/>
    </row>
    <row r="21" spans="11:24" x14ac:dyDescent="0.25">
      <c r="K21" s="13"/>
      <c r="L21" s="13"/>
      <c r="M21" s="13"/>
      <c r="N21" s="13"/>
    </row>
    <row r="22" spans="11:24" x14ac:dyDescent="0.25">
      <c r="K22" s="13"/>
      <c r="L22" s="13"/>
      <c r="M22" s="13"/>
      <c r="N22" s="13"/>
    </row>
    <row r="23" spans="11:24" x14ac:dyDescent="0.25">
      <c r="K23" s="13"/>
      <c r="L23" s="13"/>
      <c r="M23" s="13"/>
      <c r="N23" s="13"/>
    </row>
    <row r="24" spans="11:24" x14ac:dyDescent="0.25">
      <c r="K24" s="13"/>
      <c r="L24" s="13"/>
      <c r="M24" s="13"/>
      <c r="N24" s="13"/>
    </row>
    <row r="26" spans="11:24" x14ac:dyDescent="0.25">
      <c r="M26" s="8"/>
      <c r="N26" s="5"/>
    </row>
    <row r="40" spans="2:2" x14ac:dyDescent="0.25">
      <c r="B40" t="s">
        <v>88</v>
      </c>
    </row>
    <row r="51" spans="14:14" x14ac:dyDescent="0.25">
      <c r="N51"/>
    </row>
    <row r="52" spans="14:14" x14ac:dyDescent="0.25">
      <c r="N52"/>
    </row>
    <row r="53" spans="14:14" x14ac:dyDescent="0.25">
      <c r="N53"/>
    </row>
    <row r="54" spans="14:14" x14ac:dyDescent="0.25">
      <c r="N54"/>
    </row>
    <row r="55" spans="14:14" x14ac:dyDescent="0.25">
      <c r="N55"/>
    </row>
    <row r="56" spans="14:14" x14ac:dyDescent="0.25">
      <c r="N56"/>
    </row>
    <row r="57" spans="14:14" x14ac:dyDescent="0.25">
      <c r="N57"/>
    </row>
    <row r="58" spans="14:14" x14ac:dyDescent="0.25">
      <c r="N58"/>
    </row>
    <row r="59" spans="14:14" x14ac:dyDescent="0.25">
      <c r="N59"/>
    </row>
    <row r="60" spans="14:14" x14ac:dyDescent="0.25">
      <c r="N60"/>
    </row>
    <row r="61" spans="14:14" x14ac:dyDescent="0.25">
      <c r="N61"/>
    </row>
    <row r="62" spans="14:14" x14ac:dyDescent="0.25">
      <c r="N62"/>
    </row>
  </sheetData>
  <mergeCells count="4">
    <mergeCell ref="S17:X18"/>
    <mergeCell ref="A3:A7"/>
    <mergeCell ref="A1:D1"/>
    <mergeCell ref="A8:A9"/>
  </mergeCells>
  <phoneticPr fontId="10" type="noConversion"/>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E889-A8B8-4BAC-9951-4582C1885A5F}">
  <dimension ref="A1:X11"/>
  <sheetViews>
    <sheetView tabSelected="1" zoomScale="85" zoomScaleNormal="85" workbookViewId="0">
      <selection activeCell="L22" sqref="L22"/>
    </sheetView>
  </sheetViews>
  <sheetFormatPr defaultRowHeight="15" x14ac:dyDescent="0.25"/>
  <cols>
    <col min="2" max="2" width="28.7109375" customWidth="1"/>
    <col min="4" max="4" width="14.28515625" customWidth="1"/>
    <col min="5" max="5" width="14" customWidth="1"/>
    <col min="6" max="6" width="10.28515625" hidden="1" customWidth="1"/>
  </cols>
  <sheetData>
    <row r="1" spans="1:24" ht="26.1" customHeight="1" x14ac:dyDescent="0.25">
      <c r="A1" s="63" t="s">
        <v>88</v>
      </c>
      <c r="B1" s="63"/>
      <c r="C1" s="63"/>
      <c r="D1" s="63"/>
      <c r="E1" s="63"/>
      <c r="F1" s="63"/>
      <c r="G1" s="64">
        <v>45214</v>
      </c>
      <c r="H1" s="66"/>
      <c r="I1" s="64">
        <v>45231</v>
      </c>
      <c r="J1" s="65"/>
      <c r="K1" s="65"/>
      <c r="L1" s="66"/>
      <c r="M1" s="64">
        <v>45261</v>
      </c>
      <c r="N1" s="65"/>
      <c r="O1" s="65"/>
      <c r="P1" s="66"/>
      <c r="Q1" s="64">
        <v>45292</v>
      </c>
      <c r="R1" s="65"/>
      <c r="S1" s="65"/>
      <c r="T1" s="66"/>
      <c r="U1" s="64">
        <v>45323</v>
      </c>
      <c r="V1" s="65"/>
      <c r="W1" s="65"/>
      <c r="X1" s="66"/>
    </row>
    <row r="2" spans="1:24" ht="26.1" customHeight="1" x14ac:dyDescent="0.25">
      <c r="A2" s="49" t="s">
        <v>0</v>
      </c>
      <c r="B2" s="50" t="s">
        <v>81</v>
      </c>
      <c r="C2" s="49" t="s">
        <v>89</v>
      </c>
      <c r="D2" s="49" t="s">
        <v>90</v>
      </c>
      <c r="E2" s="49" t="s">
        <v>91</v>
      </c>
      <c r="F2" s="39" t="s">
        <v>50</v>
      </c>
      <c r="G2" s="31" t="s">
        <v>92</v>
      </c>
      <c r="H2" s="31" t="s">
        <v>93</v>
      </c>
      <c r="I2" s="31" t="s">
        <v>94</v>
      </c>
      <c r="J2" s="31" t="s">
        <v>95</v>
      </c>
      <c r="K2" s="31" t="s">
        <v>96</v>
      </c>
      <c r="L2" s="31" t="s">
        <v>97</v>
      </c>
      <c r="M2" s="31" t="s">
        <v>98</v>
      </c>
      <c r="N2" s="31" t="s">
        <v>99</v>
      </c>
      <c r="O2" s="31" t="s">
        <v>100</v>
      </c>
      <c r="P2" s="31" t="s">
        <v>101</v>
      </c>
      <c r="Q2" s="31" t="s">
        <v>102</v>
      </c>
      <c r="R2" s="31" t="s">
        <v>103</v>
      </c>
      <c r="S2" s="31" t="s">
        <v>104</v>
      </c>
      <c r="T2" s="31" t="s">
        <v>105</v>
      </c>
      <c r="U2" s="31" t="s">
        <v>106</v>
      </c>
      <c r="V2" s="31" t="s">
        <v>107</v>
      </c>
      <c r="W2" s="31" t="s">
        <v>108</v>
      </c>
      <c r="X2" s="31" t="s">
        <v>109</v>
      </c>
    </row>
    <row r="3" spans="1:24" ht="26.1" customHeight="1" x14ac:dyDescent="0.25">
      <c r="A3" s="25">
        <v>1</v>
      </c>
      <c r="B3" s="34" t="s">
        <v>82</v>
      </c>
      <c r="C3" s="25">
        <f>Table1[[#This Row],[Kết thúc]]-Table1[[#This Row],[Ngày bắt đầu]]</f>
        <v>7</v>
      </c>
      <c r="D3" s="35">
        <v>45214</v>
      </c>
      <c r="E3" s="35">
        <v>45221</v>
      </c>
      <c r="F3" s="38"/>
      <c r="G3" s="48"/>
      <c r="H3" s="40"/>
      <c r="I3" s="40"/>
      <c r="J3" s="40"/>
      <c r="K3" s="40"/>
      <c r="L3" s="40"/>
      <c r="M3" s="40"/>
      <c r="N3" s="40"/>
      <c r="O3" s="40"/>
      <c r="P3" s="40"/>
      <c r="Q3" s="40"/>
      <c r="R3" s="40"/>
      <c r="S3" s="40"/>
      <c r="T3" s="40"/>
      <c r="U3" s="40"/>
      <c r="V3" s="40"/>
      <c r="W3" s="40"/>
      <c r="X3" s="41"/>
    </row>
    <row r="4" spans="1:24" ht="26.1" customHeight="1" x14ac:dyDescent="0.25">
      <c r="A4" s="25">
        <v>2</v>
      </c>
      <c r="B4" s="34" t="s">
        <v>83</v>
      </c>
      <c r="C4" s="25">
        <f>Table1[[#This Row],[Kết thúc]]-Table1[[#This Row],[Ngày bắt đầu]]</f>
        <v>5</v>
      </c>
      <c r="D4" s="35">
        <v>45240</v>
      </c>
      <c r="E4" s="35">
        <v>45245</v>
      </c>
      <c r="F4" s="37"/>
      <c r="H4" s="40"/>
      <c r="I4" s="48"/>
      <c r="J4" s="40"/>
      <c r="K4" s="40"/>
      <c r="L4" s="40"/>
      <c r="M4" s="40"/>
      <c r="N4" s="40"/>
      <c r="O4" s="40"/>
      <c r="P4" s="40"/>
      <c r="Q4" s="40"/>
      <c r="R4" s="40"/>
      <c r="S4" s="40"/>
      <c r="T4" s="40"/>
      <c r="U4" s="40"/>
      <c r="V4" s="40"/>
      <c r="W4" s="40"/>
      <c r="X4" s="41"/>
    </row>
    <row r="5" spans="1:24" ht="26.1" customHeight="1" x14ac:dyDescent="0.25">
      <c r="A5" s="25">
        <v>3</v>
      </c>
      <c r="B5" s="34" t="s">
        <v>84</v>
      </c>
      <c r="C5" s="25">
        <f>Table1[[#This Row],[Kết thúc]]-Table1[[#This Row],[Ngày bắt đầu]]</f>
        <v>18</v>
      </c>
      <c r="D5" s="35">
        <v>45246</v>
      </c>
      <c r="E5" s="35">
        <v>45264</v>
      </c>
      <c r="F5" s="37"/>
      <c r="G5" s="42"/>
      <c r="H5" s="43"/>
      <c r="I5" s="43"/>
      <c r="J5" s="54"/>
      <c r="K5" s="54"/>
      <c r="L5" s="54"/>
      <c r="M5" s="43"/>
      <c r="N5" s="43"/>
      <c r="O5" s="43"/>
      <c r="P5" s="43"/>
      <c r="Q5" s="43"/>
      <c r="R5" s="43"/>
      <c r="S5" s="43"/>
      <c r="T5" s="43"/>
      <c r="U5" s="43"/>
      <c r="V5" s="43"/>
      <c r="W5" s="43"/>
      <c r="X5" s="44"/>
    </row>
    <row r="6" spans="1:24" ht="26.1" customHeight="1" x14ac:dyDescent="0.25">
      <c r="A6" s="25">
        <v>4</v>
      </c>
      <c r="B6" s="34" t="s">
        <v>85</v>
      </c>
      <c r="C6" s="25">
        <f>Table1[[#This Row],[Kết thúc]]-Table1[[#This Row],[Ngày bắt đầu]]</f>
        <v>3</v>
      </c>
      <c r="D6" s="35">
        <v>45261</v>
      </c>
      <c r="E6" s="35">
        <v>45264</v>
      </c>
      <c r="F6" s="37"/>
      <c r="G6" s="42"/>
      <c r="H6" s="43"/>
      <c r="I6" s="43"/>
      <c r="J6" s="43"/>
      <c r="K6" s="43"/>
      <c r="L6" s="55"/>
      <c r="M6" s="43"/>
      <c r="N6" s="43"/>
      <c r="O6" s="43"/>
      <c r="P6" s="43"/>
      <c r="Q6" s="43"/>
      <c r="R6" s="43"/>
      <c r="S6" s="43"/>
      <c r="T6" s="43"/>
      <c r="U6" s="43"/>
      <c r="V6" s="43"/>
      <c r="W6" s="43"/>
      <c r="X6" s="44"/>
    </row>
    <row r="7" spans="1:24" ht="26.1" customHeight="1" x14ac:dyDescent="0.25">
      <c r="A7" s="25">
        <v>5</v>
      </c>
      <c r="B7" s="34" t="s">
        <v>86</v>
      </c>
      <c r="C7" s="25">
        <f>Table1[[#This Row],[Kết thúc]]-Table1[[#This Row],[Ngày bắt đầu]]</f>
        <v>1</v>
      </c>
      <c r="D7" s="36">
        <v>45265</v>
      </c>
      <c r="E7" s="35">
        <v>45266</v>
      </c>
      <c r="F7" s="37"/>
      <c r="G7" s="42"/>
      <c r="H7" s="43"/>
      <c r="I7" s="43"/>
      <c r="J7" s="43"/>
      <c r="K7" s="43"/>
      <c r="L7" s="43"/>
      <c r="M7" s="54"/>
      <c r="N7" s="43"/>
      <c r="O7" s="43"/>
      <c r="P7" s="43"/>
      <c r="Q7" s="43"/>
      <c r="R7" s="43"/>
      <c r="S7" s="43"/>
      <c r="T7" s="43"/>
      <c r="U7" s="43"/>
      <c r="V7" s="43"/>
      <c r="W7" s="43"/>
      <c r="X7" s="44"/>
    </row>
    <row r="8" spans="1:24" ht="26.1" customHeight="1" x14ac:dyDescent="0.25">
      <c r="A8" s="25">
        <v>6</v>
      </c>
      <c r="B8" s="34" t="s">
        <v>87</v>
      </c>
      <c r="C8" s="25" t="e">
        <f>Table1[[#This Row],[Kết thúc]]-Table1[[#This Row],[Ngày bắt đầu]]</f>
        <v>#VALUE!</v>
      </c>
      <c r="D8" s="35">
        <v>45266</v>
      </c>
      <c r="E8" s="35" t="s">
        <v>110</v>
      </c>
      <c r="F8" s="37"/>
      <c r="G8" s="42"/>
      <c r="H8" s="43"/>
      <c r="I8" s="43"/>
      <c r="J8" s="43"/>
      <c r="K8" s="43"/>
      <c r="L8" s="43"/>
      <c r="M8" s="56"/>
      <c r="N8" s="56"/>
      <c r="O8" s="56"/>
      <c r="P8" s="56"/>
      <c r="Q8" s="56"/>
      <c r="R8" s="56"/>
      <c r="S8" s="56"/>
      <c r="T8" s="56"/>
      <c r="U8" s="56"/>
      <c r="V8" s="56"/>
      <c r="W8" s="56"/>
      <c r="X8" s="57"/>
    </row>
    <row r="9" spans="1:24" ht="26.1" customHeight="1" x14ac:dyDescent="0.25">
      <c r="A9" s="25">
        <v>7</v>
      </c>
      <c r="B9" s="34" t="s">
        <v>111</v>
      </c>
      <c r="C9" s="25" t="e">
        <f>Table1[[#This Row],[Kết thúc]]-Table1[[#This Row],[Ngày bắt đầu]]</f>
        <v>#VALUE!</v>
      </c>
      <c r="D9" s="35">
        <v>45266</v>
      </c>
      <c r="E9" s="35" t="s">
        <v>110</v>
      </c>
      <c r="F9" s="37"/>
      <c r="G9" s="42"/>
      <c r="H9" s="43"/>
      <c r="I9" s="43"/>
      <c r="J9" s="43"/>
      <c r="K9" s="43"/>
      <c r="L9" s="43"/>
      <c r="M9" s="56"/>
      <c r="N9" s="56"/>
      <c r="O9" s="56"/>
      <c r="P9" s="56"/>
      <c r="Q9" s="56"/>
      <c r="R9" s="56"/>
      <c r="S9" s="56"/>
      <c r="T9" s="56"/>
      <c r="U9" s="56"/>
      <c r="V9" s="56"/>
      <c r="W9" s="56"/>
      <c r="X9" s="57"/>
    </row>
    <row r="10" spans="1:24" ht="26.1" customHeight="1" x14ac:dyDescent="0.25">
      <c r="A10" s="31"/>
      <c r="B10" s="33"/>
      <c r="C10" s="33"/>
      <c r="D10" s="33"/>
      <c r="E10" s="33"/>
      <c r="F10" s="33"/>
      <c r="G10" s="51"/>
      <c r="H10" s="52"/>
      <c r="I10" s="52"/>
      <c r="J10" s="52"/>
      <c r="K10" s="52"/>
      <c r="L10" s="52"/>
      <c r="M10" s="52"/>
      <c r="N10" s="52"/>
      <c r="O10" s="52"/>
      <c r="P10" s="52"/>
      <c r="Q10" s="52"/>
      <c r="R10" s="52"/>
      <c r="S10" s="52"/>
      <c r="T10" s="52"/>
      <c r="U10" s="52"/>
      <c r="V10" s="52"/>
      <c r="W10" s="52"/>
      <c r="X10" s="53"/>
    </row>
    <row r="11" spans="1:24" ht="26.1" customHeight="1" x14ac:dyDescent="0.25">
      <c r="A11" s="31"/>
      <c r="B11" s="33"/>
      <c r="C11" s="33"/>
      <c r="D11" s="33"/>
      <c r="E11" s="33"/>
      <c r="F11" s="33"/>
      <c r="G11" s="45"/>
      <c r="H11" s="46"/>
      <c r="I11" s="46"/>
      <c r="J11" s="46"/>
      <c r="K11" s="46"/>
      <c r="L11" s="46"/>
      <c r="M11" s="46"/>
      <c r="N11" s="46"/>
      <c r="O11" s="46"/>
      <c r="P11" s="46"/>
      <c r="Q11" s="46"/>
      <c r="R11" s="46"/>
      <c r="S11" s="46"/>
      <c r="T11" s="46"/>
      <c r="U11" s="46"/>
      <c r="V11" s="46"/>
      <c r="W11" s="46"/>
      <c r="X11" s="47"/>
    </row>
  </sheetData>
  <mergeCells count="6">
    <mergeCell ref="U1:X1"/>
    <mergeCell ref="A1:F1"/>
    <mergeCell ref="I1:L1"/>
    <mergeCell ref="G1:H1"/>
    <mergeCell ref="M1:P1"/>
    <mergeCell ref="Q1:T1"/>
  </mergeCells>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9781A-B4D3-48B5-AEAB-C7DE59ED1946}">
  <dimension ref="A1:J27"/>
  <sheetViews>
    <sheetView workbookViewId="0">
      <selection activeCell="J25" sqref="J25"/>
    </sheetView>
  </sheetViews>
  <sheetFormatPr defaultRowHeight="15" x14ac:dyDescent="0.25"/>
  <cols>
    <col min="2" max="2" width="8.28515625" customWidth="1"/>
    <col min="3" max="3" width="28.85546875" customWidth="1"/>
    <col min="4" max="4" width="21.7109375" customWidth="1"/>
    <col min="5" max="5" width="21.140625" customWidth="1"/>
    <col min="6" max="6" width="19.28515625" customWidth="1"/>
    <col min="7" max="7" width="14.140625" customWidth="1"/>
    <col min="8" max="8" width="15.28515625" customWidth="1"/>
  </cols>
  <sheetData>
    <row r="1" spans="1:10" x14ac:dyDescent="0.25">
      <c r="A1" s="9"/>
      <c r="C1" s="1"/>
      <c r="D1" s="1"/>
      <c r="E1" s="1"/>
      <c r="F1" s="1"/>
      <c r="G1" s="1"/>
      <c r="J1" s="7"/>
    </row>
    <row r="2" spans="1:10" x14ac:dyDescent="0.25">
      <c r="A2" s="71" t="s">
        <v>63</v>
      </c>
      <c r="B2" s="68" t="s">
        <v>39</v>
      </c>
      <c r="C2" s="68"/>
      <c r="D2" s="68"/>
      <c r="E2" s="68"/>
      <c r="F2" s="68"/>
      <c r="G2" s="68"/>
      <c r="H2" s="68"/>
      <c r="I2" s="68"/>
      <c r="J2" s="68"/>
    </row>
    <row r="3" spans="1:10" x14ac:dyDescent="0.25">
      <c r="A3" s="71"/>
      <c r="B3" s="16" t="s">
        <v>0</v>
      </c>
      <c r="C3" s="16" t="s">
        <v>1</v>
      </c>
      <c r="D3" s="16" t="s">
        <v>3</v>
      </c>
      <c r="E3" s="16" t="s">
        <v>4</v>
      </c>
      <c r="F3" s="16" t="s">
        <v>2</v>
      </c>
      <c r="G3" s="16" t="s">
        <v>50</v>
      </c>
      <c r="H3" s="16" t="s">
        <v>31</v>
      </c>
      <c r="I3" s="16" t="s">
        <v>60</v>
      </c>
      <c r="J3" s="15" t="s">
        <v>61</v>
      </c>
    </row>
    <row r="4" spans="1:10" x14ac:dyDescent="0.25">
      <c r="A4" s="71" t="s">
        <v>53</v>
      </c>
      <c r="B4" s="11">
        <v>1</v>
      </c>
      <c r="C4" s="10" t="s">
        <v>27</v>
      </c>
      <c r="D4" s="11" t="s">
        <v>28</v>
      </c>
      <c r="E4" s="11"/>
      <c r="F4" s="11">
        <v>1</v>
      </c>
      <c r="G4" s="69" t="s">
        <v>49</v>
      </c>
      <c r="H4" s="69"/>
      <c r="I4" s="17"/>
      <c r="J4" s="12"/>
    </row>
    <row r="5" spans="1:10" x14ac:dyDescent="0.25">
      <c r="A5" s="71"/>
      <c r="B5" s="11">
        <v>2</v>
      </c>
      <c r="C5" s="10" t="s">
        <v>19</v>
      </c>
      <c r="D5" s="11" t="s">
        <v>18</v>
      </c>
      <c r="E5" s="11" t="s">
        <v>13</v>
      </c>
      <c r="F5" s="11">
        <v>2</v>
      </c>
      <c r="G5" s="69"/>
      <c r="H5" s="69"/>
      <c r="I5" s="17"/>
      <c r="J5" s="12"/>
    </row>
    <row r="6" spans="1:10" x14ac:dyDescent="0.25">
      <c r="A6" s="71"/>
      <c r="B6" s="11">
        <v>3</v>
      </c>
      <c r="C6" s="10" t="s">
        <v>26</v>
      </c>
      <c r="D6" s="11"/>
      <c r="E6" s="11"/>
      <c r="F6" s="11"/>
      <c r="G6" s="69"/>
      <c r="H6" s="69"/>
      <c r="I6" s="17"/>
      <c r="J6" s="12"/>
    </row>
    <row r="7" spans="1:10" x14ac:dyDescent="0.25">
      <c r="A7" s="71"/>
      <c r="B7" s="11">
        <v>4</v>
      </c>
      <c r="C7" s="10" t="s">
        <v>24</v>
      </c>
      <c r="D7" s="11" t="s">
        <v>25</v>
      </c>
      <c r="E7" s="11"/>
      <c r="F7" s="11">
        <v>3</v>
      </c>
      <c r="G7" s="69"/>
      <c r="H7" s="69"/>
      <c r="I7" s="17"/>
      <c r="J7" s="12"/>
    </row>
    <row r="8" spans="1:10" x14ac:dyDescent="0.25">
      <c r="A8" s="71"/>
      <c r="B8" s="11">
        <v>5</v>
      </c>
      <c r="C8" s="10" t="s">
        <v>29</v>
      </c>
      <c r="D8" s="11" t="s">
        <v>30</v>
      </c>
      <c r="E8" s="11"/>
      <c r="F8" s="11">
        <v>2</v>
      </c>
      <c r="G8" s="69"/>
      <c r="H8" s="69"/>
      <c r="I8" s="17"/>
      <c r="J8" s="12"/>
    </row>
    <row r="9" spans="1:10" x14ac:dyDescent="0.25">
      <c r="A9" s="71"/>
      <c r="B9" s="11">
        <v>6</v>
      </c>
      <c r="C9" s="10" t="s">
        <v>22</v>
      </c>
      <c r="D9" s="11" t="s">
        <v>23</v>
      </c>
      <c r="E9" s="11"/>
      <c r="F9" s="11">
        <v>1</v>
      </c>
      <c r="G9" s="69"/>
      <c r="H9" s="69"/>
      <c r="I9" s="17"/>
      <c r="J9" s="12"/>
    </row>
    <row r="10" spans="1:10" x14ac:dyDescent="0.25">
      <c r="A10" s="71"/>
      <c r="B10" s="11">
        <v>7</v>
      </c>
      <c r="C10" s="10" t="s">
        <v>5</v>
      </c>
      <c r="D10" s="11" t="s">
        <v>6</v>
      </c>
      <c r="E10" s="11" t="s">
        <v>16</v>
      </c>
      <c r="F10" s="11">
        <v>2</v>
      </c>
      <c r="G10" s="69"/>
      <c r="H10" s="69"/>
      <c r="I10" s="17"/>
      <c r="J10" s="12"/>
    </row>
    <row r="11" spans="1:10" x14ac:dyDescent="0.25">
      <c r="A11" s="71"/>
      <c r="B11" s="11">
        <v>8</v>
      </c>
      <c r="C11" s="10" t="s">
        <v>7</v>
      </c>
      <c r="D11" s="11" t="s">
        <v>8</v>
      </c>
      <c r="E11" s="11" t="s">
        <v>17</v>
      </c>
      <c r="F11" s="11">
        <v>2</v>
      </c>
      <c r="G11" s="69"/>
      <c r="H11" s="69"/>
      <c r="I11" s="17"/>
      <c r="J11" s="12"/>
    </row>
    <row r="12" spans="1:10" x14ac:dyDescent="0.25">
      <c r="A12" s="71"/>
      <c r="B12" s="11">
        <v>9</v>
      </c>
      <c r="C12" s="10" t="s">
        <v>10</v>
      </c>
      <c r="D12" s="11">
        <v>201</v>
      </c>
      <c r="E12" s="11" t="s">
        <v>11</v>
      </c>
      <c r="F12" s="11" t="s">
        <v>33</v>
      </c>
      <c r="G12" s="69" t="s">
        <v>51</v>
      </c>
      <c r="H12" s="3" t="s">
        <v>32</v>
      </c>
      <c r="I12" s="70" t="s">
        <v>62</v>
      </c>
      <c r="J12" s="12">
        <v>40000</v>
      </c>
    </row>
    <row r="13" spans="1:10" x14ac:dyDescent="0.25">
      <c r="A13" s="71"/>
      <c r="B13" s="58">
        <v>11</v>
      </c>
      <c r="C13" s="59" t="s">
        <v>112</v>
      </c>
      <c r="D13" s="58">
        <v>304</v>
      </c>
      <c r="E13" s="58" t="s">
        <v>14</v>
      </c>
      <c r="F13" s="58" t="s">
        <v>113</v>
      </c>
      <c r="G13" s="69"/>
      <c r="H13" s="3"/>
      <c r="I13" s="70"/>
      <c r="J13" s="60">
        <v>60000</v>
      </c>
    </row>
    <row r="14" spans="1:10" x14ac:dyDescent="0.25">
      <c r="A14" s="71"/>
      <c r="B14" s="58">
        <v>12</v>
      </c>
      <c r="C14" s="59" t="s">
        <v>114</v>
      </c>
      <c r="D14" s="58">
        <v>304</v>
      </c>
      <c r="E14" s="58" t="s">
        <v>115</v>
      </c>
      <c r="F14" s="58" t="s">
        <v>116</v>
      </c>
      <c r="G14" s="69"/>
      <c r="H14" s="3"/>
      <c r="I14" s="70"/>
      <c r="J14" s="60">
        <v>150000</v>
      </c>
    </row>
    <row r="15" spans="1:10" x14ac:dyDescent="0.25">
      <c r="A15" s="71"/>
      <c r="B15" s="58">
        <v>13</v>
      </c>
      <c r="C15" s="59" t="s">
        <v>117</v>
      </c>
      <c r="D15" s="58" t="s">
        <v>118</v>
      </c>
      <c r="E15" s="58" t="s">
        <v>13</v>
      </c>
      <c r="F15" s="58">
        <v>2</v>
      </c>
      <c r="G15" s="69"/>
      <c r="H15" s="3"/>
      <c r="I15" s="70"/>
      <c r="J15" s="60">
        <v>37000</v>
      </c>
    </row>
    <row r="16" spans="1:10" x14ac:dyDescent="0.25">
      <c r="A16" s="71"/>
      <c r="B16" s="11">
        <v>10</v>
      </c>
      <c r="C16" s="10" t="s">
        <v>48</v>
      </c>
      <c r="D16" s="11">
        <v>304</v>
      </c>
      <c r="E16" s="11" t="s">
        <v>15</v>
      </c>
      <c r="F16" s="11" t="s">
        <v>64</v>
      </c>
      <c r="G16" s="69"/>
      <c r="H16" s="3" t="s">
        <v>32</v>
      </c>
      <c r="I16" s="70"/>
      <c r="J16" s="12">
        <v>75000</v>
      </c>
    </row>
    <row r="17" spans="1:10" x14ac:dyDescent="0.25">
      <c r="A17" s="71"/>
      <c r="B17" s="11">
        <v>14</v>
      </c>
      <c r="C17" s="10" t="s">
        <v>56</v>
      </c>
      <c r="D17" s="11" t="s">
        <v>38</v>
      </c>
      <c r="E17" s="11" t="s">
        <v>13</v>
      </c>
      <c r="F17" s="11">
        <v>6</v>
      </c>
      <c r="G17" s="69"/>
      <c r="H17" s="3" t="s">
        <v>32</v>
      </c>
      <c r="I17" s="14">
        <f t="shared" ref="I17:I23" si="0">J17/F17</f>
        <v>11250</v>
      </c>
      <c r="J17" s="12">
        <v>67500</v>
      </c>
    </row>
    <row r="18" spans="1:10" x14ac:dyDescent="0.25">
      <c r="A18" s="71"/>
      <c r="B18" s="11">
        <v>15</v>
      </c>
      <c r="C18" s="10" t="s">
        <v>9</v>
      </c>
      <c r="D18" s="11" t="s">
        <v>47</v>
      </c>
      <c r="E18" s="11" t="s">
        <v>12</v>
      </c>
      <c r="F18" s="11">
        <v>1</v>
      </c>
      <c r="G18" s="69"/>
      <c r="H18" s="3" t="s">
        <v>32</v>
      </c>
      <c r="I18" s="14">
        <f t="shared" si="0"/>
        <v>325000</v>
      </c>
      <c r="J18" s="12">
        <v>325000</v>
      </c>
    </row>
    <row r="19" spans="1:10" x14ac:dyDescent="0.25">
      <c r="A19" s="71"/>
      <c r="B19" s="11">
        <v>16</v>
      </c>
      <c r="C19" s="10" t="s">
        <v>20</v>
      </c>
      <c r="D19" s="11" t="s">
        <v>21</v>
      </c>
      <c r="E19" s="11"/>
      <c r="F19" s="11">
        <v>1</v>
      </c>
      <c r="G19" s="69"/>
      <c r="H19" s="3" t="s">
        <v>32</v>
      </c>
      <c r="I19" s="14">
        <f t="shared" si="0"/>
        <v>60390</v>
      </c>
      <c r="J19" s="12">
        <v>60390</v>
      </c>
    </row>
    <row r="20" spans="1:10" x14ac:dyDescent="0.25">
      <c r="A20" s="71"/>
      <c r="B20" s="11">
        <v>17</v>
      </c>
      <c r="C20" s="10" t="s">
        <v>35</v>
      </c>
      <c r="D20" s="26" t="s">
        <v>36</v>
      </c>
      <c r="E20" s="11"/>
      <c r="F20" s="11">
        <v>1</v>
      </c>
      <c r="G20" s="69"/>
      <c r="H20" s="3" t="s">
        <v>32</v>
      </c>
      <c r="I20" s="14">
        <f t="shared" si="0"/>
        <v>59000</v>
      </c>
      <c r="J20" s="12">
        <v>59000</v>
      </c>
    </row>
    <row r="21" spans="1:10" x14ac:dyDescent="0.25">
      <c r="A21" s="71"/>
      <c r="B21" s="11">
        <v>18</v>
      </c>
      <c r="C21" s="10" t="s">
        <v>34</v>
      </c>
      <c r="D21" s="26" t="s">
        <v>37</v>
      </c>
      <c r="E21" s="11"/>
      <c r="F21" s="11">
        <v>1</v>
      </c>
      <c r="G21" s="69"/>
      <c r="H21" s="3" t="s">
        <v>32</v>
      </c>
      <c r="I21" s="14">
        <f t="shared" si="0"/>
        <v>35000</v>
      </c>
      <c r="J21" s="12">
        <v>35000</v>
      </c>
    </row>
    <row r="22" spans="1:10" x14ac:dyDescent="0.25">
      <c r="A22" s="71" t="s">
        <v>54</v>
      </c>
      <c r="B22" s="11">
        <v>19</v>
      </c>
      <c r="C22" s="10" t="s">
        <v>56</v>
      </c>
      <c r="D22" s="11" t="s">
        <v>57</v>
      </c>
      <c r="E22" s="11"/>
      <c r="F22" s="11">
        <v>4</v>
      </c>
      <c r="G22" s="69"/>
      <c r="H22" s="3" t="s">
        <v>32</v>
      </c>
      <c r="I22" s="14">
        <f t="shared" si="0"/>
        <v>10500</v>
      </c>
      <c r="J22" s="12">
        <v>42000</v>
      </c>
    </row>
    <row r="23" spans="1:10" x14ac:dyDescent="0.25">
      <c r="A23" s="71"/>
      <c r="B23" s="11">
        <v>20</v>
      </c>
      <c r="C23" s="10" t="s">
        <v>58</v>
      </c>
      <c r="D23" s="11" t="s">
        <v>59</v>
      </c>
      <c r="E23" s="11" t="s">
        <v>14</v>
      </c>
      <c r="F23" s="11">
        <v>20</v>
      </c>
      <c r="G23" s="69"/>
      <c r="H23" s="3" t="s">
        <v>32</v>
      </c>
      <c r="I23" s="14">
        <f t="shared" si="0"/>
        <v>500</v>
      </c>
      <c r="J23" s="12">
        <v>10000</v>
      </c>
    </row>
    <row r="24" spans="1:10" x14ac:dyDescent="0.25">
      <c r="A24" s="71"/>
      <c r="B24" s="11">
        <v>21</v>
      </c>
      <c r="C24" s="23" t="s">
        <v>55</v>
      </c>
      <c r="D24" s="14"/>
      <c r="E24" s="14" t="s">
        <v>15</v>
      </c>
      <c r="F24" s="14">
        <v>14</v>
      </c>
      <c r="G24" s="69"/>
      <c r="H24" s="32" t="s">
        <v>72</v>
      </c>
      <c r="I24" s="14"/>
      <c r="J24" s="12"/>
    </row>
    <row r="25" spans="1:10" x14ac:dyDescent="0.25">
      <c r="A25" s="18" t="s">
        <v>73</v>
      </c>
      <c r="B25" s="11">
        <v>22</v>
      </c>
      <c r="C25" s="23" t="s">
        <v>74</v>
      </c>
      <c r="D25" s="14" t="s">
        <v>75</v>
      </c>
      <c r="E25" s="14"/>
      <c r="F25" s="14"/>
      <c r="G25" s="17"/>
      <c r="H25" s="4" t="s">
        <v>80</v>
      </c>
      <c r="I25" s="14"/>
      <c r="J25" s="12"/>
    </row>
    <row r="26" spans="1:10" x14ac:dyDescent="0.25">
      <c r="A26" s="18"/>
      <c r="B26" s="11"/>
      <c r="C26" s="23"/>
      <c r="D26" s="14"/>
      <c r="E26" s="14"/>
      <c r="F26" s="14"/>
      <c r="G26" s="17"/>
      <c r="H26" s="14"/>
      <c r="I26" s="14"/>
      <c r="J26" s="12"/>
    </row>
    <row r="27" spans="1:10" x14ac:dyDescent="0.25">
      <c r="A27" s="67" t="s">
        <v>52</v>
      </c>
      <c r="B27" s="67"/>
      <c r="C27" s="67"/>
      <c r="D27" s="67"/>
      <c r="E27" s="67"/>
      <c r="F27" s="67"/>
      <c r="G27" s="67">
        <f>SUM(J12:J25)</f>
        <v>960890</v>
      </c>
      <c r="H27" s="67"/>
      <c r="I27" s="67"/>
      <c r="J27" s="67"/>
    </row>
  </sheetData>
  <mergeCells count="9">
    <mergeCell ref="G27:J27"/>
    <mergeCell ref="A27:F27"/>
    <mergeCell ref="B2:J2"/>
    <mergeCell ref="G12:G24"/>
    <mergeCell ref="I12:I16"/>
    <mergeCell ref="A4:A21"/>
    <mergeCell ref="A2:A3"/>
    <mergeCell ref="A22:A24"/>
    <mergeCell ref="G4:H1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61959-5AD1-4C3E-9DC0-6FA08A446334}">
  <dimension ref="A1:D6"/>
  <sheetViews>
    <sheetView workbookViewId="0">
      <selection activeCell="D19" sqref="D19"/>
    </sheetView>
  </sheetViews>
  <sheetFormatPr defaultRowHeight="15" x14ac:dyDescent="0.25"/>
  <cols>
    <col min="1" max="1" width="6.5703125" customWidth="1"/>
    <col min="2" max="2" width="38.85546875" customWidth="1"/>
    <col min="3" max="3" width="31.42578125" customWidth="1"/>
    <col min="4" max="4" width="51" customWidth="1"/>
  </cols>
  <sheetData>
    <row r="1" spans="1:4" x14ac:dyDescent="0.25">
      <c r="A1" s="63" t="s">
        <v>120</v>
      </c>
      <c r="B1" s="63"/>
      <c r="C1" s="63"/>
      <c r="D1" s="63"/>
    </row>
    <row r="2" spans="1:4" x14ac:dyDescent="0.25">
      <c r="A2" s="49" t="s">
        <v>0</v>
      </c>
      <c r="B2" s="50" t="s">
        <v>81</v>
      </c>
      <c r="C2" s="49" t="s">
        <v>124</v>
      </c>
      <c r="D2" s="39" t="s">
        <v>128</v>
      </c>
    </row>
    <row r="3" spans="1:4" ht="30" x14ac:dyDescent="0.25">
      <c r="A3" s="25">
        <v>1</v>
      </c>
      <c r="B3" s="49" t="s">
        <v>123</v>
      </c>
      <c r="C3" s="36">
        <v>45280</v>
      </c>
      <c r="D3" s="38" t="s">
        <v>126</v>
      </c>
    </row>
    <row r="4" spans="1:4" x14ac:dyDescent="0.25">
      <c r="A4" s="25">
        <v>2</v>
      </c>
      <c r="B4" s="34" t="s">
        <v>121</v>
      </c>
      <c r="C4" s="75"/>
      <c r="D4" s="37"/>
    </row>
    <row r="5" spans="1:4" ht="30" x14ac:dyDescent="0.25">
      <c r="A5" s="25">
        <v>3</v>
      </c>
      <c r="B5" s="34" t="s">
        <v>122</v>
      </c>
      <c r="C5" s="36">
        <v>45281</v>
      </c>
      <c r="D5" s="37" t="s">
        <v>127</v>
      </c>
    </row>
    <row r="6" spans="1:4" ht="21" x14ac:dyDescent="0.35">
      <c r="A6" s="74" t="s">
        <v>125</v>
      </c>
      <c r="B6" s="74"/>
      <c r="C6" s="74"/>
      <c r="D6" s="74"/>
    </row>
  </sheetData>
  <mergeCells count="2">
    <mergeCell ref="A6:D6"/>
    <mergeCell ref="A1:D1"/>
  </mergeCells>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U p G Q V 1 I 5 3 / e j A A A A 9 w A A A B I A H A B D b 2 5 m a W c v U G F j a 2 F n Z S 5 4 b W w g o h g A K K A U A A A A A A A A A A A A A A A A A A A A A A A A A A A A h Y + 9 D o I w G E V f h X S n f y y G f J T B V R I T o n F t S o V G K I Y W y 7 s 5 + E i + g h h F 3 R z v u W e 4 9 3 6 9 Q T 5 1 b X T R g z O 9 z R D D F E X a q r 4 y t s 7 Q 6 I / x C u U C t l K d Z K 2 j W b Y u n V y V o c b 7 c 0 p I C A G H B P d D T T i l j B y K T a k a 3 U n 0 k c 1 / O T b W e W m V R g L 2 r z G C Y 8 Y T z C j n m A J Z K B T G f g 0 + D 3 6 2 P x D W Y + v H Q Q t t 4 1 0 J Z I l A 3 i f E A 1 B L A w Q U A A I A C A B S k Z 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p G Q V y i K R 7 g O A A A A E Q A A A B M A H A B G b 3 J t d W x h c y 9 T Z W N 0 a W 9 u M S 5 t I K I Y A C i g F A A A A A A A A A A A A A A A A A A A A A A A A A A A A C t O T S 7 J z M 9 T C I b Q h t Y A U E s B A i 0 A F A A C A A g A U p G Q V 1 I 5 3 / e j A A A A 9 w A A A B I A A A A A A A A A A A A A A A A A A A A A A E N v b m Z p Z y 9 Q Y W N r Y W d l L n h t b F B L A Q I t A B Q A A g A I A F K R k F c P y u m r p A A A A O k A A A A T A A A A A A A A A A A A A A A A A O 8 A A A B b Q 2 9 u d G V u d F 9 U e X B l c 1 0 u e G 1 s U E s B A i 0 A F A A C A A g A U p G 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G Q X M a S P g 5 N k u e x t e A O M f M A A A A A A g A A A A A A E G Y A A A A B A A A g A A A A y i Z V F q r l X 3 I 0 C Y 9 j c H E A E W H D J 9 A F T 6 k Z n s I h s E r X 7 L o A A A A A D o A A A A A C A A A g A A A A + G j V e 6 b k s J 9 v I P V C k A W P Z S d e S R F 8 y 1 0 l q 6 c w + Z c S l f N Q A A A A z y Q 2 i b Z g L Q k S 7 J R f U P e h 2 j G O C h E a d M 8 6 u E P J r y k x j k A d T x K L K G G d 3 u I s h 1 S 7 6 V C f a b N Z U l V F C / 6 2 m 3 j 9 a G 1 0 I V X h b Q u Y V P r T I 4 u w C M H n p l 5 A A A A A y D e C x k g v u D l D K z l A T i m R M R O 6 S 0 6 + l q j I 9 a + 9 8 e o Y T k / R r c V z p 9 j y / M 9 p 4 V r S B d v 3 M x 9 F 1 q Z u h B U M I T C n t g L T + A = = < / D a t a M a s h u p > 
</file>

<file path=customXml/itemProps1.xml><?xml version="1.0" encoding="utf-8"?>
<ds:datastoreItem xmlns:ds="http://schemas.openxmlformats.org/officeDocument/2006/customXml" ds:itemID="{35AC7728-8BE0-4627-9894-864692906C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Thiết kế gia công</vt:lpstr>
      <vt:lpstr>Gantt chard</vt:lpstr>
      <vt:lpstr>Vật tư mua sắm</vt:lpstr>
      <vt:lpstr>Dự kiến tiến độ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Dang Phuong Dong</dc:creator>
  <cp:lastModifiedBy>Nguyen Duc Binh</cp:lastModifiedBy>
  <dcterms:created xsi:type="dcterms:W3CDTF">2023-12-03T13:04:11Z</dcterms:created>
  <dcterms:modified xsi:type="dcterms:W3CDTF">2023-12-18T04:53:49Z</dcterms:modified>
</cp:coreProperties>
</file>