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User\Chris-Youngstrom\budding assay 0pi\"/>
    </mc:Choice>
  </mc:AlternateContent>
  <xr:revisionPtr revIDLastSave="0" documentId="13_ncr:1_{B7D321C6-B3DF-4B86-9258-7C91C5A7CEB8}" xr6:coauthVersionLast="45" xr6:coauthVersionMax="45" xr10:uidLastSave="{00000000-0000-0000-0000-000000000000}"/>
  <bookViews>
    <workbookView xWindow="28680" yWindow="-120" windowWidth="29040" windowHeight="15840" activeTab="1" xr2:uid="{9DFFD5A9-C17A-45A5-978D-F2B4274A1434}"/>
  </bookViews>
  <sheets>
    <sheet name="4.7" sheetId="1" r:id="rId1"/>
    <sheet name="4.10 ScC1" sheetId="2" r:id="rId2"/>
    <sheet name="4.11 cg654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0" i="2" l="1"/>
  <c r="I56" i="3"/>
  <c r="I12" i="3" l="1"/>
  <c r="I8" i="3"/>
  <c r="I4" i="3"/>
  <c r="D107" i="3"/>
  <c r="D106" i="3"/>
  <c r="D105" i="3"/>
  <c r="E104" i="3"/>
  <c r="I104" i="3" s="1"/>
  <c r="D104" i="3"/>
  <c r="G104" i="3" s="1"/>
  <c r="K104" i="3" s="1"/>
  <c r="D103" i="3"/>
  <c r="D102" i="3"/>
  <c r="D101" i="3"/>
  <c r="G100" i="3"/>
  <c r="K100" i="3" s="1"/>
  <c r="E100" i="3"/>
  <c r="I100" i="3" s="1"/>
  <c r="D100" i="3"/>
  <c r="D99" i="3"/>
  <c r="D98" i="3"/>
  <c r="G96" i="3" s="1"/>
  <c r="K96" i="3" s="1"/>
  <c r="D97" i="3"/>
  <c r="E96" i="3"/>
  <c r="I96" i="3" s="1"/>
  <c r="D96" i="3"/>
  <c r="D95" i="3"/>
  <c r="D94" i="3"/>
  <c r="D93" i="3"/>
  <c r="F92" i="3"/>
  <c r="J92" i="3" s="1"/>
  <c r="E92" i="3"/>
  <c r="I92" i="3" s="1"/>
  <c r="D92" i="3"/>
  <c r="J88" i="3"/>
  <c r="F88" i="3"/>
  <c r="E88" i="3"/>
  <c r="I88" i="3" s="1"/>
  <c r="G88" i="3"/>
  <c r="K88" i="3" s="1"/>
  <c r="M88" i="3" s="1"/>
  <c r="J84" i="3"/>
  <c r="F84" i="3"/>
  <c r="E84" i="3"/>
  <c r="I84" i="3" s="1"/>
  <c r="G84" i="3"/>
  <c r="K84" i="3" s="1"/>
  <c r="M84" i="3" s="1"/>
  <c r="J80" i="3"/>
  <c r="I80" i="3"/>
  <c r="F80" i="3"/>
  <c r="E80" i="3"/>
  <c r="G80" i="3"/>
  <c r="K80" i="3" s="1"/>
  <c r="M80" i="3" s="1"/>
  <c r="I76" i="3"/>
  <c r="G76" i="3"/>
  <c r="K76" i="3" s="1"/>
  <c r="F76" i="3"/>
  <c r="J76" i="3" s="1"/>
  <c r="E76" i="3"/>
  <c r="F72" i="3"/>
  <c r="J72" i="3" s="1"/>
  <c r="E72" i="3"/>
  <c r="I72" i="3" s="1"/>
  <c r="F68" i="3"/>
  <c r="J68" i="3" s="1"/>
  <c r="E68" i="3"/>
  <c r="I68" i="3" s="1"/>
  <c r="F64" i="3"/>
  <c r="J64" i="3" s="1"/>
  <c r="E64" i="3"/>
  <c r="F60" i="3"/>
  <c r="J60" i="3" s="1"/>
  <c r="E60" i="3"/>
  <c r="G59" i="3"/>
  <c r="G58" i="3"/>
  <c r="G57" i="3"/>
  <c r="F56" i="3"/>
  <c r="J56" i="3" s="1"/>
  <c r="E56" i="3"/>
  <c r="G55" i="3"/>
  <c r="G54" i="3"/>
  <c r="G53" i="3"/>
  <c r="F52" i="3"/>
  <c r="J52" i="3" s="1"/>
  <c r="E52" i="3"/>
  <c r="G52" i="3" s="1"/>
  <c r="K52" i="3" s="1"/>
  <c r="G51" i="3"/>
  <c r="G50" i="3"/>
  <c r="G49" i="3"/>
  <c r="F48" i="3"/>
  <c r="J48" i="3" s="1"/>
  <c r="E48" i="3"/>
  <c r="I48" i="3" s="1"/>
  <c r="F44" i="3"/>
  <c r="J44" i="3" s="1"/>
  <c r="E44" i="3"/>
  <c r="J40" i="3"/>
  <c r="G40" i="3"/>
  <c r="K40" i="3" s="1"/>
  <c r="F40" i="3"/>
  <c r="E40" i="3"/>
  <c r="I40" i="3" s="1"/>
  <c r="G36" i="3"/>
  <c r="K36" i="3" s="1"/>
  <c r="F36" i="3"/>
  <c r="J36" i="3" s="1"/>
  <c r="E36" i="3"/>
  <c r="I36" i="3" s="1"/>
  <c r="G32" i="3"/>
  <c r="K32" i="3" s="1"/>
  <c r="F32" i="3"/>
  <c r="J32" i="3" s="1"/>
  <c r="E32" i="3"/>
  <c r="I32" i="3" s="1"/>
  <c r="J28" i="3"/>
  <c r="G28" i="3"/>
  <c r="K28" i="3" s="1"/>
  <c r="F28" i="3"/>
  <c r="E28" i="3"/>
  <c r="I28" i="3" s="1"/>
  <c r="J24" i="3"/>
  <c r="G24" i="3"/>
  <c r="K24" i="3" s="1"/>
  <c r="F24" i="3"/>
  <c r="E24" i="3"/>
  <c r="I24" i="3" s="1"/>
  <c r="G20" i="3"/>
  <c r="K20" i="3" s="1"/>
  <c r="F20" i="3"/>
  <c r="J20" i="3" s="1"/>
  <c r="E20" i="3"/>
  <c r="I20" i="3" s="1"/>
  <c r="G16" i="3"/>
  <c r="K16" i="3" s="1"/>
  <c r="F16" i="3"/>
  <c r="J16" i="3" s="1"/>
  <c r="E16" i="3"/>
  <c r="I16" i="3" s="1"/>
  <c r="J12" i="3"/>
  <c r="G12" i="3"/>
  <c r="K12" i="3" s="1"/>
  <c r="F12" i="3"/>
  <c r="E12" i="3"/>
  <c r="J8" i="3"/>
  <c r="G8" i="3"/>
  <c r="K8" i="3" s="1"/>
  <c r="F8" i="3"/>
  <c r="E8" i="3"/>
  <c r="G4" i="3"/>
  <c r="K4" i="3" s="1"/>
  <c r="F4" i="3"/>
  <c r="J4" i="3" s="1"/>
  <c r="E4" i="3"/>
  <c r="M96" i="3" l="1"/>
  <c r="G92" i="3"/>
  <c r="K92" i="3" s="1"/>
  <c r="M92" i="3" s="1"/>
  <c r="M76" i="3"/>
  <c r="G72" i="3"/>
  <c r="K72" i="3" s="1"/>
  <c r="M72" i="3" s="1"/>
  <c r="G64" i="3"/>
  <c r="K64" i="3" s="1"/>
  <c r="G60" i="3"/>
  <c r="K60" i="3" s="1"/>
  <c r="I60" i="3"/>
  <c r="I52" i="3"/>
  <c r="M52" i="3" s="1"/>
  <c r="G44" i="3"/>
  <c r="K44" i="3" s="1"/>
  <c r="M44" i="3" s="1"/>
  <c r="M40" i="3"/>
  <c r="M36" i="3"/>
  <c r="M32" i="3"/>
  <c r="M24" i="3"/>
  <c r="M20" i="3"/>
  <c r="M8" i="3"/>
  <c r="M4" i="3"/>
  <c r="M28" i="3"/>
  <c r="M12" i="3"/>
  <c r="M16" i="3"/>
  <c r="M100" i="3"/>
  <c r="M104" i="3"/>
  <c r="I44" i="3"/>
  <c r="I64" i="3"/>
  <c r="M64" i="3" s="1"/>
  <c r="G48" i="3"/>
  <c r="K48" i="3" s="1"/>
  <c r="M48" i="3" s="1"/>
  <c r="G56" i="3"/>
  <c r="K56" i="3" s="1"/>
  <c r="M56" i="3" s="1"/>
  <c r="G68" i="3"/>
  <c r="K68" i="3" s="1"/>
  <c r="M68" i="3" s="1"/>
  <c r="D77" i="2"/>
  <c r="G76" i="2" s="1"/>
  <c r="K76" i="2" s="1"/>
  <c r="D78" i="2"/>
  <c r="D79" i="2"/>
  <c r="D76" i="2"/>
  <c r="G72" i="2"/>
  <c r="G68" i="2"/>
  <c r="F56" i="2"/>
  <c r="G56" i="2" s="1"/>
  <c r="G44" i="2"/>
  <c r="K44" i="2" s="1"/>
  <c r="G36" i="2"/>
  <c r="G32" i="2"/>
  <c r="G28" i="2"/>
  <c r="K28" i="2" s="1"/>
  <c r="M104" i="2"/>
  <c r="M100" i="2"/>
  <c r="M8" i="2"/>
  <c r="M4" i="2"/>
  <c r="G8" i="2"/>
  <c r="K8" i="2" s="1"/>
  <c r="F8" i="2"/>
  <c r="J8" i="2" s="1"/>
  <c r="E8" i="2"/>
  <c r="I8" i="2" s="1"/>
  <c r="D107" i="2"/>
  <c r="D106" i="2"/>
  <c r="D105" i="2"/>
  <c r="E104" i="2"/>
  <c r="I104" i="2" s="1"/>
  <c r="D104" i="2"/>
  <c r="D103" i="2"/>
  <c r="D102" i="2"/>
  <c r="D101" i="2"/>
  <c r="E100" i="2"/>
  <c r="I100" i="2" s="1"/>
  <c r="D100" i="2"/>
  <c r="D99" i="2"/>
  <c r="D98" i="2"/>
  <c r="D97" i="2"/>
  <c r="E96" i="2"/>
  <c r="I96" i="2" s="1"/>
  <c r="D96" i="2"/>
  <c r="D95" i="2"/>
  <c r="D94" i="2"/>
  <c r="D93" i="2"/>
  <c r="F92" i="2"/>
  <c r="J92" i="2" s="1"/>
  <c r="E92" i="2"/>
  <c r="I92" i="2" s="1"/>
  <c r="D92" i="2"/>
  <c r="D91" i="2"/>
  <c r="D90" i="2"/>
  <c r="D89" i="2"/>
  <c r="F88" i="2"/>
  <c r="J88" i="2" s="1"/>
  <c r="E88" i="2"/>
  <c r="I88" i="2" s="1"/>
  <c r="D88" i="2"/>
  <c r="D87" i="2"/>
  <c r="D86" i="2"/>
  <c r="D85" i="2"/>
  <c r="F84" i="2"/>
  <c r="J84" i="2" s="1"/>
  <c r="E84" i="2"/>
  <c r="I84" i="2" s="1"/>
  <c r="D84" i="2"/>
  <c r="D83" i="2"/>
  <c r="D82" i="2"/>
  <c r="D81" i="2"/>
  <c r="F80" i="2"/>
  <c r="J80" i="2" s="1"/>
  <c r="E80" i="2"/>
  <c r="I80" i="2" s="1"/>
  <c r="D80" i="2"/>
  <c r="F76" i="2"/>
  <c r="J76" i="2" s="1"/>
  <c r="E76" i="2"/>
  <c r="I76" i="2" s="1"/>
  <c r="K72" i="2"/>
  <c r="F72" i="2"/>
  <c r="J72" i="2" s="1"/>
  <c r="E72" i="2"/>
  <c r="I72" i="2" s="1"/>
  <c r="K68" i="2"/>
  <c r="F68" i="2"/>
  <c r="J68" i="2" s="1"/>
  <c r="E68" i="2"/>
  <c r="I68" i="2" s="1"/>
  <c r="F64" i="2"/>
  <c r="J64" i="2" s="1"/>
  <c r="E64" i="2"/>
  <c r="I64" i="2" s="1"/>
  <c r="F60" i="2"/>
  <c r="J60" i="2" s="1"/>
  <c r="E60" i="2"/>
  <c r="I60" i="2" s="1"/>
  <c r="G59" i="2"/>
  <c r="G58" i="2"/>
  <c r="G57" i="2"/>
  <c r="J56" i="2"/>
  <c r="E56" i="2"/>
  <c r="G55" i="2"/>
  <c r="G54" i="2"/>
  <c r="G53" i="2"/>
  <c r="F52" i="2"/>
  <c r="J52" i="2" s="1"/>
  <c r="E52" i="2"/>
  <c r="I52" i="2" s="1"/>
  <c r="G51" i="2"/>
  <c r="G50" i="2"/>
  <c r="G49" i="2"/>
  <c r="F48" i="2"/>
  <c r="J48" i="2" s="1"/>
  <c r="E48" i="2"/>
  <c r="I48" i="2" s="1"/>
  <c r="F44" i="2"/>
  <c r="J44" i="2" s="1"/>
  <c r="E44" i="2"/>
  <c r="I44" i="2" s="1"/>
  <c r="G40" i="2"/>
  <c r="K40" i="2" s="1"/>
  <c r="F40" i="2"/>
  <c r="J40" i="2" s="1"/>
  <c r="E40" i="2"/>
  <c r="F36" i="2"/>
  <c r="J36" i="2" s="1"/>
  <c r="E36" i="2"/>
  <c r="F32" i="2"/>
  <c r="J32" i="2" s="1"/>
  <c r="E32" i="2"/>
  <c r="I32" i="2" s="1"/>
  <c r="J28" i="2"/>
  <c r="F28" i="2"/>
  <c r="E28" i="2"/>
  <c r="I28" i="2" s="1"/>
  <c r="G24" i="2"/>
  <c r="K24" i="2" s="1"/>
  <c r="F24" i="2"/>
  <c r="J24" i="2" s="1"/>
  <c r="E24" i="2"/>
  <c r="I24" i="2" s="1"/>
  <c r="G20" i="2"/>
  <c r="K20" i="2" s="1"/>
  <c r="F20" i="2"/>
  <c r="J20" i="2" s="1"/>
  <c r="E20" i="2"/>
  <c r="I20" i="2" s="1"/>
  <c r="G16" i="2"/>
  <c r="K16" i="2" s="1"/>
  <c r="F16" i="2"/>
  <c r="J16" i="2" s="1"/>
  <c r="E16" i="2"/>
  <c r="I16" i="2" s="1"/>
  <c r="G12" i="2"/>
  <c r="K12" i="2" s="1"/>
  <c r="F12" i="2"/>
  <c r="J12" i="2" s="1"/>
  <c r="E12" i="2"/>
  <c r="I12" i="2" s="1"/>
  <c r="G4" i="2"/>
  <c r="K4" i="2" s="1"/>
  <c r="F4" i="2"/>
  <c r="J4" i="2" s="1"/>
  <c r="E4" i="2"/>
  <c r="I4" i="2" s="1"/>
  <c r="G92" i="2" l="1"/>
  <c r="K92" i="2" s="1"/>
  <c r="M92" i="2"/>
  <c r="M60" i="3"/>
  <c r="M76" i="2"/>
  <c r="M72" i="2"/>
  <c r="M68" i="2"/>
  <c r="G64" i="2"/>
  <c r="K64" i="2" s="1"/>
  <c r="M64" i="2"/>
  <c r="K56" i="2"/>
  <c r="I56" i="2"/>
  <c r="M44" i="2"/>
  <c r="M40" i="2"/>
  <c r="K36" i="2"/>
  <c r="M28" i="2"/>
  <c r="M24" i="2"/>
  <c r="M20" i="2"/>
  <c r="M16" i="2"/>
  <c r="M12" i="2"/>
  <c r="G60" i="2"/>
  <c r="K60" i="2" s="1"/>
  <c r="M60" i="2" s="1"/>
  <c r="G88" i="2"/>
  <c r="K88" i="2" s="1"/>
  <c r="M88" i="2" s="1"/>
  <c r="G96" i="2"/>
  <c r="K96" i="2" s="1"/>
  <c r="M96" i="2" s="1"/>
  <c r="I36" i="2"/>
  <c r="G84" i="2"/>
  <c r="K84" i="2" s="1"/>
  <c r="M84" i="2" s="1"/>
  <c r="G100" i="2"/>
  <c r="K100" i="2" s="1"/>
  <c r="G80" i="2"/>
  <c r="K80" i="2" s="1"/>
  <c r="M80" i="2" s="1"/>
  <c r="G104" i="2"/>
  <c r="K104" i="2" s="1"/>
  <c r="G48" i="2"/>
  <c r="K48" i="2" s="1"/>
  <c r="M48" i="2" s="1"/>
  <c r="K32" i="2"/>
  <c r="M32" i="2" s="1"/>
  <c r="G52" i="2"/>
  <c r="K52" i="2" s="1"/>
  <c r="M52" i="2" s="1"/>
  <c r="M92" i="1"/>
  <c r="M96" i="1"/>
  <c r="M100" i="1"/>
  <c r="M104" i="1"/>
  <c r="K92" i="1"/>
  <c r="K96" i="1"/>
  <c r="K100" i="1"/>
  <c r="K104" i="1"/>
  <c r="I92" i="1"/>
  <c r="I96" i="1"/>
  <c r="I100" i="1"/>
  <c r="I104" i="1"/>
  <c r="G92" i="1"/>
  <c r="G96" i="1"/>
  <c r="G100" i="1"/>
  <c r="G104" i="1"/>
  <c r="E92" i="1"/>
  <c r="E96" i="1"/>
  <c r="E100" i="1"/>
  <c r="E104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M56" i="2" l="1"/>
  <c r="M36" i="2"/>
  <c r="G88" i="1"/>
  <c r="K88" i="1" s="1"/>
  <c r="G84" i="1"/>
  <c r="K84" i="1" s="1"/>
  <c r="G80" i="1"/>
  <c r="K80" i="1" s="1"/>
  <c r="G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76" i="1"/>
  <c r="I76" i="1"/>
  <c r="I20" i="1"/>
  <c r="I44" i="1"/>
  <c r="I60" i="1"/>
  <c r="F80" i="1"/>
  <c r="J80" i="1" s="1"/>
  <c r="E80" i="1"/>
  <c r="I80" i="1" s="1"/>
  <c r="J72" i="1"/>
  <c r="J68" i="1"/>
  <c r="J64" i="1"/>
  <c r="J60" i="1"/>
  <c r="G60" i="1"/>
  <c r="K60" i="1" s="1"/>
  <c r="F60" i="1"/>
  <c r="E60" i="1"/>
  <c r="J56" i="1"/>
  <c r="I56" i="1"/>
  <c r="K52" i="1"/>
  <c r="J52" i="1"/>
  <c r="I52" i="1"/>
  <c r="G50" i="1"/>
  <c r="K48" i="1"/>
  <c r="J48" i="1"/>
  <c r="I48" i="1"/>
  <c r="M48" i="1" s="1"/>
  <c r="K44" i="1"/>
  <c r="J44" i="1"/>
  <c r="G40" i="1"/>
  <c r="K40" i="1" s="1"/>
  <c r="F40" i="1"/>
  <c r="J40" i="1" s="1"/>
  <c r="E40" i="1"/>
  <c r="I40" i="1" s="1"/>
  <c r="K36" i="1"/>
  <c r="J36" i="1"/>
  <c r="I36" i="1"/>
  <c r="I32" i="1"/>
  <c r="G30" i="1"/>
  <c r="J28" i="1"/>
  <c r="K24" i="1"/>
  <c r="J24" i="1"/>
  <c r="I24" i="1"/>
  <c r="M24" i="1" s="1"/>
  <c r="K20" i="1"/>
  <c r="M20" i="1" s="1"/>
  <c r="G20" i="1"/>
  <c r="F20" i="1"/>
  <c r="J20" i="1" s="1"/>
  <c r="E20" i="1"/>
  <c r="K16" i="1"/>
  <c r="M16" i="1" s="1"/>
  <c r="J16" i="1"/>
  <c r="I16" i="1"/>
  <c r="J12" i="1"/>
  <c r="K8" i="1"/>
  <c r="J8" i="1"/>
  <c r="I8" i="1"/>
  <c r="K4" i="1"/>
  <c r="J4" i="1"/>
  <c r="M8" i="1"/>
  <c r="M36" i="1"/>
  <c r="M44" i="1"/>
  <c r="M52" i="1"/>
  <c r="G45" i="1"/>
  <c r="G46" i="1"/>
  <c r="G47" i="1"/>
  <c r="G49" i="1"/>
  <c r="G51" i="1"/>
  <c r="G53" i="1"/>
  <c r="G54" i="1"/>
  <c r="G55" i="1"/>
  <c r="G29" i="1"/>
  <c r="G31" i="1"/>
  <c r="F88" i="1"/>
  <c r="J88" i="1" s="1"/>
  <c r="F84" i="1"/>
  <c r="J84" i="1" s="1"/>
  <c r="F76" i="1"/>
  <c r="J76" i="1" s="1"/>
  <c r="K76" i="1"/>
  <c r="M76" i="1" s="1"/>
  <c r="F72" i="1"/>
  <c r="G72" i="1"/>
  <c r="K72" i="1" s="1"/>
  <c r="F68" i="1"/>
  <c r="G68" i="1"/>
  <c r="K68" i="1" s="1"/>
  <c r="F64" i="1"/>
  <c r="G64" i="1"/>
  <c r="K64" i="1" s="1"/>
  <c r="F56" i="1"/>
  <c r="F52" i="1"/>
  <c r="F48" i="1"/>
  <c r="G48" i="1" s="1"/>
  <c r="F44" i="1"/>
  <c r="F36" i="1"/>
  <c r="G36" i="1"/>
  <c r="F32" i="1"/>
  <c r="G32" i="1" s="1"/>
  <c r="F28" i="1"/>
  <c r="F24" i="1"/>
  <c r="G24" i="1"/>
  <c r="F16" i="1"/>
  <c r="G16" i="1"/>
  <c r="F12" i="1"/>
  <c r="G12" i="1"/>
  <c r="F8" i="1"/>
  <c r="G8" i="1"/>
  <c r="F4" i="1"/>
  <c r="G4" i="1"/>
  <c r="E8" i="1"/>
  <c r="E12" i="1"/>
  <c r="I12" i="1" s="1"/>
  <c r="E16" i="1"/>
  <c r="E24" i="1"/>
  <c r="E28" i="1"/>
  <c r="G28" i="1" s="1"/>
  <c r="K28" i="1" s="1"/>
  <c r="E32" i="1"/>
  <c r="E36" i="1"/>
  <c r="E44" i="1"/>
  <c r="G44" i="1" s="1"/>
  <c r="E48" i="1"/>
  <c r="E52" i="1"/>
  <c r="G52" i="1" s="1"/>
  <c r="E56" i="1"/>
  <c r="G56" i="1" s="1"/>
  <c r="K56" i="1" s="1"/>
  <c r="E64" i="1"/>
  <c r="I64" i="1" s="1"/>
  <c r="E68" i="1"/>
  <c r="I68" i="1" s="1"/>
  <c r="E72" i="1"/>
  <c r="I72" i="1" s="1"/>
  <c r="E76" i="1"/>
  <c r="E84" i="1"/>
  <c r="I84" i="1" s="1"/>
  <c r="E88" i="1"/>
  <c r="I88" i="1" s="1"/>
  <c r="E4" i="1"/>
  <c r="I4" i="1" s="1"/>
  <c r="M88" i="1" l="1"/>
  <c r="M84" i="1"/>
  <c r="M72" i="1"/>
  <c r="M68" i="1"/>
  <c r="M64" i="1"/>
  <c r="M60" i="1"/>
  <c r="M80" i="1"/>
  <c r="M40" i="1"/>
  <c r="I28" i="1"/>
  <c r="M28" i="1" s="1"/>
  <c r="J32" i="1"/>
  <c r="K32" i="1"/>
  <c r="M32" i="1" s="1"/>
  <c r="K12" i="1"/>
  <c r="M12" i="1" s="1"/>
  <c r="M56" i="1"/>
  <c r="M4" i="1"/>
</calcChain>
</file>

<file path=xl/sharedStrings.xml><?xml version="1.0" encoding="utf-8"?>
<sst xmlns="http://schemas.openxmlformats.org/spreadsheetml/2006/main" count="118" uniqueCount="78">
  <si>
    <t>Total counts</t>
  </si>
  <si>
    <t>Buds</t>
  </si>
  <si>
    <t>unbudded</t>
  </si>
  <si>
    <t>Raw Counts</t>
  </si>
  <si>
    <t>Time and strain</t>
  </si>
  <si>
    <t>0 Sc</t>
  </si>
  <si>
    <t>0 Cg</t>
  </si>
  <si>
    <t>45 Cg1</t>
  </si>
  <si>
    <t>45 Cg2</t>
  </si>
  <si>
    <t>45 Sc1</t>
  </si>
  <si>
    <t>45 Sc2</t>
  </si>
  <si>
    <t>1.5hrs Cg1</t>
  </si>
  <si>
    <t>1.5hrs Cg2</t>
  </si>
  <si>
    <t>1.5hrs Sc1</t>
  </si>
  <si>
    <t>1.5hrs Sc2</t>
  </si>
  <si>
    <t>3hrs Cg1</t>
  </si>
  <si>
    <t>3hrs Cg2</t>
  </si>
  <si>
    <t>3hrs Sc1</t>
  </si>
  <si>
    <t>3hrs Sc2</t>
  </si>
  <si>
    <t>5hrs cg1</t>
  </si>
  <si>
    <t>5hrs Cg2</t>
  </si>
  <si>
    <t>5hrs Sc1</t>
  </si>
  <si>
    <t>5hrs Sc2</t>
  </si>
  <si>
    <t>7hrs Cg1</t>
  </si>
  <si>
    <t>7hrs Cg2</t>
  </si>
  <si>
    <t>7hrs Sc1</t>
  </si>
  <si>
    <t>7hrs Sc2</t>
  </si>
  <si>
    <t>average</t>
  </si>
  <si>
    <t>total count</t>
  </si>
  <si>
    <t>bud</t>
  </si>
  <si>
    <t>total</t>
  </si>
  <si>
    <t>unbud</t>
  </si>
  <si>
    <t>ratio</t>
  </si>
  <si>
    <t>dilution</t>
  </si>
  <si>
    <t>concentration</t>
  </si>
  <si>
    <t>cells/ml</t>
  </si>
  <si>
    <t>24hrs Cg1</t>
  </si>
  <si>
    <t>24hrs Cg2</t>
  </si>
  <si>
    <t>24hrs Sc1</t>
  </si>
  <si>
    <t>24hrs sc2</t>
  </si>
  <si>
    <t>0 C1</t>
  </si>
  <si>
    <t>20 C1 1</t>
  </si>
  <si>
    <t>20 C1 2</t>
  </si>
  <si>
    <t>45 C1 1</t>
  </si>
  <si>
    <t>45 C1 2</t>
  </si>
  <si>
    <t>1.25hrs C1 1</t>
  </si>
  <si>
    <t>1.25 C1 2</t>
  </si>
  <si>
    <t>1.75 C1 1</t>
  </si>
  <si>
    <t>1.75 C1 2</t>
  </si>
  <si>
    <t>2.25 C1 1</t>
  </si>
  <si>
    <t>2.25 C1 2</t>
  </si>
  <si>
    <t>2.75 C1 1</t>
  </si>
  <si>
    <t>2.75 C1 2</t>
  </si>
  <si>
    <t>3.5 C1 1</t>
  </si>
  <si>
    <t>3.5 C1 2</t>
  </si>
  <si>
    <t>4.5 C1 1</t>
  </si>
  <si>
    <t>4.5 C1 2</t>
  </si>
  <si>
    <t>5.5 C1 1</t>
  </si>
  <si>
    <t>5.5 C1 2</t>
  </si>
  <si>
    <t>6.5 C1 1</t>
  </si>
  <si>
    <t>6.5 C1 2</t>
  </si>
  <si>
    <t>7.5 C1 1</t>
  </si>
  <si>
    <t>7.5 C1 2</t>
  </si>
  <si>
    <t>24 C1 1</t>
  </si>
  <si>
    <t>24 C1 2</t>
  </si>
  <si>
    <t>0 C1 2</t>
  </si>
  <si>
    <t>1.75 1</t>
  </si>
  <si>
    <t>1.75 2</t>
  </si>
  <si>
    <t>2.25 1</t>
  </si>
  <si>
    <t>2.25 2</t>
  </si>
  <si>
    <t>2.75  1</t>
  </si>
  <si>
    <t>2.75  2</t>
  </si>
  <si>
    <t>3.5  1</t>
  </si>
  <si>
    <t>3.5  2</t>
  </si>
  <si>
    <t>520  1</t>
  </si>
  <si>
    <t>520  2</t>
  </si>
  <si>
    <t>7.5  1</t>
  </si>
  <si>
    <t>7.5  2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</si>
</sst>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9" fontId="0" fillId="0" borderId="0" xfId="1" applyFont="1"/>
    <xf numFmtId="0" fontId="2" fillId="2" borderId="0" xfId="2"/>
    <xf numFmtId="0" fontId="3" fillId="3" borderId="0" xfId="3"/>
  </cellXfs>
  <cellStyles count="4">
    <cellStyle name="Bad" xfId="2" builtinId="27"/>
    <cellStyle name="Good" xfId="3" builtinId="26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29CA2-8A0E-40DC-83A8-BE3A126A7DF9}">
  <dimension ref="A1:M107"/>
  <sheetViews>
    <sheetView workbookViewId="0">
      <selection activeCell="M1" sqref="M1:M1048576"/>
    </sheetView>
  </sheetViews>
  <sheetFormatPr defaultRowHeight="15" x14ac:dyDescent="0.25"/>
  <cols>
    <col min="1" max="1" width="20.7109375" customWidth="1"/>
    <col min="2" max="2" width="14.5703125" customWidth="1"/>
    <col min="3" max="3" width="10.85546875" customWidth="1"/>
    <col min="4" max="4" width="12.7109375" customWidth="1"/>
    <col min="5" max="5" width="11.140625" customWidth="1"/>
    <col min="9" max="9" width="13.85546875" customWidth="1"/>
  </cols>
  <sheetData>
    <row r="1" spans="1:13" x14ac:dyDescent="0.25">
      <c r="I1" t="s">
        <v>35</v>
      </c>
    </row>
    <row r="2" spans="1:13" x14ac:dyDescent="0.25">
      <c r="B2" t="s">
        <v>3</v>
      </c>
      <c r="E2" t="s">
        <v>27</v>
      </c>
      <c r="H2" t="s">
        <v>33</v>
      </c>
      <c r="I2" t="s">
        <v>34</v>
      </c>
    </row>
    <row r="3" spans="1:13" x14ac:dyDescent="0.25">
      <c r="A3" t="s">
        <v>4</v>
      </c>
      <c r="B3" t="s">
        <v>0</v>
      </c>
      <c r="C3" t="s">
        <v>1</v>
      </c>
      <c r="D3" t="s">
        <v>2</v>
      </c>
      <c r="E3" t="s">
        <v>28</v>
      </c>
      <c r="F3" t="s">
        <v>29</v>
      </c>
      <c r="G3" t="s">
        <v>2</v>
      </c>
      <c r="I3" t="s">
        <v>30</v>
      </c>
      <c r="J3" t="s">
        <v>29</v>
      </c>
      <c r="K3" t="s">
        <v>31</v>
      </c>
      <c r="M3" t="s">
        <v>32</v>
      </c>
    </row>
    <row r="4" spans="1:13" x14ac:dyDescent="0.25">
      <c r="A4" t="s">
        <v>6</v>
      </c>
      <c r="B4">
        <v>50</v>
      </c>
      <c r="D4">
        <v>14</v>
      </c>
      <c r="E4">
        <f>AVERAGE(B4:B7)</f>
        <v>37.25</v>
      </c>
      <c r="F4" t="e">
        <f t="shared" ref="F4:G4" si="0">AVERAGE(C4:C7)</f>
        <v>#DIV/0!</v>
      </c>
      <c r="G4">
        <f t="shared" si="0"/>
        <v>7.75</v>
      </c>
      <c r="H4">
        <v>100</v>
      </c>
      <c r="I4" s="1">
        <f>(E4*10^4)*H4</f>
        <v>37250000</v>
      </c>
      <c r="J4" s="1" t="e">
        <f t="shared" ref="J4:J16" si="1">(F4*10^4)*$H$4</f>
        <v>#DIV/0!</v>
      </c>
      <c r="K4" s="1">
        <f>(G4*10^4)*$H4</f>
        <v>7750000</v>
      </c>
      <c r="M4" s="2">
        <f>K4/I4</f>
        <v>0.20805369127516779</v>
      </c>
    </row>
    <row r="5" spans="1:13" x14ac:dyDescent="0.25">
      <c r="B5">
        <v>37</v>
      </c>
      <c r="D5">
        <v>6</v>
      </c>
      <c r="I5" s="1"/>
      <c r="J5" s="1"/>
      <c r="K5" s="1"/>
      <c r="M5" s="2"/>
    </row>
    <row r="6" spans="1:13" x14ac:dyDescent="0.25">
      <c r="B6">
        <v>36</v>
      </c>
      <c r="D6">
        <v>7</v>
      </c>
      <c r="I6" s="1"/>
      <c r="J6" s="1"/>
      <c r="K6" s="1"/>
      <c r="M6" s="2"/>
    </row>
    <row r="7" spans="1:13" x14ac:dyDescent="0.25">
      <c r="B7">
        <v>26</v>
      </c>
      <c r="D7">
        <v>4</v>
      </c>
      <c r="I7" s="1"/>
      <c r="J7" s="1"/>
      <c r="K7" s="1"/>
      <c r="M7" s="2"/>
    </row>
    <row r="8" spans="1:13" x14ac:dyDescent="0.25">
      <c r="A8" t="s">
        <v>5</v>
      </c>
      <c r="B8">
        <v>33</v>
      </c>
      <c r="D8">
        <v>15</v>
      </c>
      <c r="E8">
        <f t="shared" ref="E8:F68" si="2">AVERAGE(B8:B11)</f>
        <v>30.25</v>
      </c>
      <c r="F8" t="e">
        <f t="shared" ref="F8" si="3">AVERAGE(C8:C11)</f>
        <v>#DIV/0!</v>
      </c>
      <c r="G8">
        <f t="shared" ref="G8" si="4">AVERAGE(D8:D11)</f>
        <v>9.5</v>
      </c>
      <c r="H8">
        <v>100</v>
      </c>
      <c r="I8" s="1">
        <f>(E8*10^4)*H8</f>
        <v>30250000</v>
      </c>
      <c r="J8" s="1" t="e">
        <f t="shared" si="1"/>
        <v>#DIV/0!</v>
      </c>
      <c r="K8" s="1">
        <f t="shared" ref="K8:K68" si="5">(G8*10^4)*$H8</f>
        <v>9500000</v>
      </c>
      <c r="M8" s="2">
        <f t="shared" ref="M8:M68" si="6">K8/I8</f>
        <v>0.31404958677685951</v>
      </c>
    </row>
    <row r="9" spans="1:13" x14ac:dyDescent="0.25">
      <c r="B9">
        <v>28</v>
      </c>
      <c r="D9">
        <v>9</v>
      </c>
      <c r="I9" s="1"/>
      <c r="J9" s="1"/>
      <c r="K9" s="1"/>
      <c r="M9" s="2"/>
    </row>
    <row r="10" spans="1:13" x14ac:dyDescent="0.25">
      <c r="B10">
        <v>32</v>
      </c>
      <c r="D10">
        <v>7</v>
      </c>
      <c r="I10" s="1"/>
      <c r="J10" s="1"/>
      <c r="K10" s="1"/>
      <c r="M10" s="2"/>
    </row>
    <row r="11" spans="1:13" x14ac:dyDescent="0.25">
      <c r="B11">
        <v>28</v>
      </c>
      <c r="D11">
        <v>7</v>
      </c>
      <c r="I11" s="1"/>
      <c r="J11" s="1"/>
      <c r="K11" s="1"/>
      <c r="M11" s="2"/>
    </row>
    <row r="12" spans="1:13" x14ac:dyDescent="0.25">
      <c r="A12" t="s">
        <v>7</v>
      </c>
      <c r="B12">
        <v>115</v>
      </c>
      <c r="D12">
        <v>34</v>
      </c>
      <c r="E12">
        <f t="shared" si="2"/>
        <v>108.25</v>
      </c>
      <c r="F12" t="e">
        <f t="shared" ref="F12" si="7">AVERAGE(C12:C15)</f>
        <v>#DIV/0!</v>
      </c>
      <c r="G12">
        <f t="shared" ref="G12" si="8">AVERAGE(D12:D15)</f>
        <v>35</v>
      </c>
      <c r="H12">
        <v>10</v>
      </c>
      <c r="I12" s="1">
        <f t="shared" ref="I12:I68" si="9">(E12*10^4)*H12</f>
        <v>10825000</v>
      </c>
      <c r="J12" s="1" t="e">
        <f t="shared" si="1"/>
        <v>#DIV/0!</v>
      </c>
      <c r="K12" s="1">
        <f t="shared" si="5"/>
        <v>3500000</v>
      </c>
      <c r="M12" s="2">
        <f t="shared" si="6"/>
        <v>0.32332563510392609</v>
      </c>
    </row>
    <row r="13" spans="1:13" x14ac:dyDescent="0.25">
      <c r="B13">
        <v>96</v>
      </c>
      <c r="D13">
        <v>40</v>
      </c>
      <c r="I13" s="1"/>
      <c r="J13" s="1"/>
      <c r="K13" s="1"/>
      <c r="M13" s="2"/>
    </row>
    <row r="14" spans="1:13" x14ac:dyDescent="0.25">
      <c r="B14">
        <v>110</v>
      </c>
      <c r="D14">
        <v>34</v>
      </c>
      <c r="I14" s="1"/>
      <c r="J14" s="1"/>
      <c r="K14" s="1"/>
      <c r="M14" s="2"/>
    </row>
    <row r="15" spans="1:13" x14ac:dyDescent="0.25">
      <c r="B15">
        <v>112</v>
      </c>
      <c r="D15">
        <v>32</v>
      </c>
      <c r="I15" s="1"/>
      <c r="J15" s="1"/>
      <c r="K15" s="1"/>
      <c r="M15" s="2"/>
    </row>
    <row r="16" spans="1:13" x14ac:dyDescent="0.25">
      <c r="A16" t="s">
        <v>8</v>
      </c>
      <c r="B16">
        <v>112</v>
      </c>
      <c r="D16">
        <v>38</v>
      </c>
      <c r="E16">
        <f t="shared" si="2"/>
        <v>121.75</v>
      </c>
      <c r="F16" t="e">
        <f t="shared" ref="F16" si="10">AVERAGE(C16:C19)</f>
        <v>#DIV/0!</v>
      </c>
      <c r="G16">
        <f t="shared" ref="G16" si="11">AVERAGE(D16:D19)</f>
        <v>44.75</v>
      </c>
      <c r="H16">
        <v>10</v>
      </c>
      <c r="I16" s="1">
        <f t="shared" si="9"/>
        <v>12175000</v>
      </c>
      <c r="J16" s="1" t="e">
        <f t="shared" si="1"/>
        <v>#DIV/0!</v>
      </c>
      <c r="K16" s="1">
        <f t="shared" si="5"/>
        <v>4475000</v>
      </c>
      <c r="M16" s="2">
        <f t="shared" si="6"/>
        <v>0.36755646817248461</v>
      </c>
    </row>
    <row r="17" spans="1:13" x14ac:dyDescent="0.25">
      <c r="B17">
        <v>125</v>
      </c>
      <c r="D17">
        <v>52</v>
      </c>
      <c r="I17" s="1"/>
      <c r="J17" s="1"/>
      <c r="K17" s="1"/>
      <c r="M17" s="2"/>
    </row>
    <row r="18" spans="1:13" x14ac:dyDescent="0.25">
      <c r="B18">
        <v>124</v>
      </c>
      <c r="D18">
        <v>53</v>
      </c>
      <c r="I18" s="1"/>
      <c r="J18" s="1"/>
      <c r="K18" s="1"/>
      <c r="M18" s="2"/>
    </row>
    <row r="19" spans="1:13" x14ac:dyDescent="0.25">
      <c r="B19">
        <v>126</v>
      </c>
      <c r="D19">
        <v>36</v>
      </c>
      <c r="I19" s="1"/>
      <c r="J19" s="1"/>
      <c r="K19" s="1"/>
      <c r="M19" s="2"/>
    </row>
    <row r="20" spans="1:13" x14ac:dyDescent="0.25">
      <c r="A20" t="s">
        <v>9</v>
      </c>
      <c r="B20">
        <v>90</v>
      </c>
      <c r="D20">
        <v>44</v>
      </c>
      <c r="E20">
        <f t="shared" si="2"/>
        <v>69.75</v>
      </c>
      <c r="F20" t="e">
        <f t="shared" ref="F20" si="12">AVERAGE(C20:C23)</f>
        <v>#DIV/0!</v>
      </c>
      <c r="G20">
        <f t="shared" ref="G20" si="13">AVERAGE(D20:D23)</f>
        <v>33.5</v>
      </c>
      <c r="H20">
        <v>10</v>
      </c>
      <c r="I20" s="1">
        <f>(E20*10^4)*H20</f>
        <v>6975000</v>
      </c>
      <c r="J20" s="1" t="e">
        <f t="shared" ref="J20:J80" si="14">(F20*10^4)*$H$4</f>
        <v>#DIV/0!</v>
      </c>
      <c r="K20" s="1">
        <f t="shared" si="5"/>
        <v>3350000</v>
      </c>
      <c r="M20" s="2">
        <f t="shared" si="6"/>
        <v>0.48028673835125446</v>
      </c>
    </row>
    <row r="21" spans="1:13" x14ac:dyDescent="0.25">
      <c r="B21">
        <v>78</v>
      </c>
      <c r="D21">
        <v>37</v>
      </c>
      <c r="I21" s="1"/>
      <c r="J21" s="1"/>
      <c r="K21" s="1"/>
      <c r="M21" s="2"/>
    </row>
    <row r="22" spans="1:13" x14ac:dyDescent="0.25">
      <c r="B22">
        <v>61</v>
      </c>
      <c r="D22">
        <v>29</v>
      </c>
      <c r="I22" s="1"/>
      <c r="J22" s="1"/>
      <c r="K22" s="1"/>
      <c r="M22" s="2"/>
    </row>
    <row r="23" spans="1:13" x14ac:dyDescent="0.25">
      <c r="B23">
        <v>50</v>
      </c>
      <c r="D23">
        <v>24</v>
      </c>
      <c r="I23" s="1"/>
      <c r="J23" s="1"/>
      <c r="K23" s="1"/>
      <c r="M23" s="2"/>
    </row>
    <row r="24" spans="1:13" x14ac:dyDescent="0.25">
      <c r="A24" t="s">
        <v>10</v>
      </c>
      <c r="B24">
        <v>71</v>
      </c>
      <c r="D24">
        <v>37</v>
      </c>
      <c r="E24">
        <f t="shared" si="2"/>
        <v>73</v>
      </c>
      <c r="F24" t="e">
        <f t="shared" ref="F24" si="15">AVERAGE(C24:C27)</f>
        <v>#DIV/0!</v>
      </c>
      <c r="G24">
        <f t="shared" ref="G24" si="16">AVERAGE(D24:D27)</f>
        <v>36.5</v>
      </c>
      <c r="H24">
        <v>10</v>
      </c>
      <c r="I24" s="1">
        <f t="shared" si="9"/>
        <v>7300000</v>
      </c>
      <c r="J24" s="1" t="e">
        <f t="shared" si="14"/>
        <v>#DIV/0!</v>
      </c>
      <c r="K24" s="1">
        <f t="shared" si="5"/>
        <v>3650000</v>
      </c>
      <c r="M24" s="2">
        <f t="shared" si="6"/>
        <v>0.5</v>
      </c>
    </row>
    <row r="25" spans="1:13" x14ac:dyDescent="0.25">
      <c r="B25">
        <v>85</v>
      </c>
      <c r="D25">
        <v>41</v>
      </c>
      <c r="I25" s="1"/>
      <c r="J25" s="1"/>
      <c r="K25" s="1"/>
      <c r="M25" s="2"/>
    </row>
    <row r="26" spans="1:13" x14ac:dyDescent="0.25">
      <c r="B26">
        <v>58</v>
      </c>
      <c r="D26">
        <v>27</v>
      </c>
      <c r="I26" s="1"/>
      <c r="J26" s="1"/>
      <c r="K26" s="1"/>
      <c r="M26" s="2"/>
    </row>
    <row r="27" spans="1:13" x14ac:dyDescent="0.25">
      <c r="B27">
        <v>78</v>
      </c>
      <c r="D27">
        <v>41</v>
      </c>
      <c r="I27" s="1"/>
      <c r="J27" s="1"/>
      <c r="K27" s="1"/>
      <c r="M27" s="2"/>
    </row>
    <row r="28" spans="1:13" x14ac:dyDescent="0.25">
      <c r="A28" t="s">
        <v>11</v>
      </c>
      <c r="B28">
        <v>60</v>
      </c>
      <c r="C28">
        <v>18</v>
      </c>
      <c r="E28">
        <f t="shared" si="2"/>
        <v>56</v>
      </c>
      <c r="F28">
        <f t="shared" ref="F28" si="17">AVERAGE(C28:C31)</f>
        <v>19.5</v>
      </c>
      <c r="G28">
        <f>E28-F28</f>
        <v>36.5</v>
      </c>
      <c r="H28">
        <v>20</v>
      </c>
      <c r="I28" s="1">
        <f t="shared" si="9"/>
        <v>11200000</v>
      </c>
      <c r="J28" s="1">
        <f t="shared" si="14"/>
        <v>19500000</v>
      </c>
      <c r="K28" s="1">
        <f t="shared" si="5"/>
        <v>7300000</v>
      </c>
      <c r="M28" s="2">
        <f t="shared" si="6"/>
        <v>0.6517857142857143</v>
      </c>
    </row>
    <row r="29" spans="1:13" x14ac:dyDescent="0.25">
      <c r="B29">
        <v>48</v>
      </c>
      <c r="C29">
        <v>17</v>
      </c>
      <c r="G29">
        <f t="shared" ref="G29:G32" si="18">E29-F29</f>
        <v>0</v>
      </c>
      <c r="I29" s="1"/>
      <c r="J29" s="1"/>
      <c r="K29" s="1"/>
      <c r="M29" s="2"/>
    </row>
    <row r="30" spans="1:13" x14ac:dyDescent="0.25">
      <c r="B30">
        <v>69</v>
      </c>
      <c r="C30">
        <v>29</v>
      </c>
      <c r="G30">
        <f t="shared" si="18"/>
        <v>0</v>
      </c>
      <c r="I30" s="1"/>
      <c r="J30" s="1"/>
      <c r="K30" s="1"/>
      <c r="M30" s="2"/>
    </row>
    <row r="31" spans="1:13" x14ac:dyDescent="0.25">
      <c r="B31">
        <v>47</v>
      </c>
      <c r="C31">
        <v>14</v>
      </c>
      <c r="G31">
        <f t="shared" si="18"/>
        <v>0</v>
      </c>
      <c r="I31" s="1"/>
      <c r="J31" s="1"/>
      <c r="K31" s="1"/>
      <c r="M31" s="2"/>
    </row>
    <row r="32" spans="1:13" x14ac:dyDescent="0.25">
      <c r="A32" t="s">
        <v>12</v>
      </c>
      <c r="B32">
        <v>42</v>
      </c>
      <c r="C32">
        <v>20</v>
      </c>
      <c r="E32">
        <f t="shared" si="2"/>
        <v>65.5</v>
      </c>
      <c r="F32">
        <f t="shared" ref="F32" si="19">AVERAGE(C32:C35)</f>
        <v>20.25</v>
      </c>
      <c r="G32">
        <f t="shared" si="18"/>
        <v>45.25</v>
      </c>
      <c r="H32">
        <v>20</v>
      </c>
      <c r="I32" s="1">
        <f t="shared" si="9"/>
        <v>13100000</v>
      </c>
      <c r="J32" s="1">
        <f t="shared" si="14"/>
        <v>20250000</v>
      </c>
      <c r="K32" s="1">
        <f t="shared" si="5"/>
        <v>9050000</v>
      </c>
      <c r="M32" s="2">
        <f t="shared" si="6"/>
        <v>0.69083969465648853</v>
      </c>
    </row>
    <row r="33" spans="1:13" x14ac:dyDescent="0.25">
      <c r="B33">
        <v>78</v>
      </c>
      <c r="C33">
        <v>19</v>
      </c>
      <c r="I33" s="1"/>
      <c r="J33" s="1"/>
      <c r="K33" s="1"/>
      <c r="M33" s="2"/>
    </row>
    <row r="34" spans="1:13" x14ac:dyDescent="0.25">
      <c r="B34">
        <v>57</v>
      </c>
      <c r="C34">
        <v>18</v>
      </c>
      <c r="I34" s="1"/>
      <c r="J34" s="1"/>
      <c r="K34" s="1"/>
      <c r="M34" s="2"/>
    </row>
    <row r="35" spans="1:13" x14ac:dyDescent="0.25">
      <c r="B35">
        <v>85</v>
      </c>
      <c r="C35">
        <v>24</v>
      </c>
      <c r="I35" s="1"/>
      <c r="J35" s="1"/>
      <c r="K35" s="1"/>
      <c r="M35" s="2"/>
    </row>
    <row r="36" spans="1:13" x14ac:dyDescent="0.25">
      <c r="A36" t="s">
        <v>13</v>
      </c>
      <c r="B36">
        <v>65</v>
      </c>
      <c r="D36">
        <v>22</v>
      </c>
      <c r="E36">
        <f t="shared" si="2"/>
        <v>61.75</v>
      </c>
      <c r="F36" t="e">
        <f t="shared" ref="F36" si="20">AVERAGE(C36:C39)</f>
        <v>#DIV/0!</v>
      </c>
      <c r="G36">
        <f t="shared" ref="G36" si="21">AVERAGE(D36:D39)</f>
        <v>20.25</v>
      </c>
      <c r="H36">
        <v>20</v>
      </c>
      <c r="I36" s="1">
        <f t="shared" si="9"/>
        <v>12350000</v>
      </c>
      <c r="J36" s="1" t="e">
        <f t="shared" si="14"/>
        <v>#DIV/0!</v>
      </c>
      <c r="K36" s="1">
        <f t="shared" si="5"/>
        <v>4050000</v>
      </c>
      <c r="M36" s="2">
        <f t="shared" si="6"/>
        <v>0.32793522267206476</v>
      </c>
    </row>
    <row r="37" spans="1:13" x14ac:dyDescent="0.25">
      <c r="B37">
        <v>67</v>
      </c>
      <c r="D37">
        <v>19</v>
      </c>
      <c r="I37" s="1"/>
      <c r="J37" s="1"/>
      <c r="K37" s="1"/>
      <c r="M37" s="2"/>
    </row>
    <row r="38" spans="1:13" x14ac:dyDescent="0.25">
      <c r="B38">
        <v>73</v>
      </c>
      <c r="D38">
        <v>23</v>
      </c>
      <c r="I38" s="1"/>
      <c r="J38" s="1"/>
      <c r="K38" s="1"/>
      <c r="M38" s="2"/>
    </row>
    <row r="39" spans="1:13" x14ac:dyDescent="0.25">
      <c r="B39">
        <v>42</v>
      </c>
      <c r="D39">
        <v>17</v>
      </c>
      <c r="I39" s="1"/>
      <c r="J39" s="1"/>
      <c r="K39" s="1"/>
      <c r="M39" s="2"/>
    </row>
    <row r="40" spans="1:13" x14ac:dyDescent="0.25">
      <c r="A40" t="s">
        <v>14</v>
      </c>
      <c r="B40">
        <v>46</v>
      </c>
      <c r="D40">
        <v>16</v>
      </c>
      <c r="E40">
        <f t="shared" si="2"/>
        <v>47.75</v>
      </c>
      <c r="F40" t="e">
        <f t="shared" ref="F40" si="22">AVERAGE(C40:C43)</f>
        <v>#DIV/0!</v>
      </c>
      <c r="G40">
        <f t="shared" ref="G40" si="23">AVERAGE(D40:D43)</f>
        <v>17.25</v>
      </c>
      <c r="H40">
        <v>20</v>
      </c>
      <c r="I40" s="1">
        <f t="shared" si="9"/>
        <v>9550000</v>
      </c>
      <c r="J40" s="1" t="e">
        <f t="shared" si="14"/>
        <v>#DIV/0!</v>
      </c>
      <c r="K40" s="1">
        <f t="shared" si="5"/>
        <v>3450000</v>
      </c>
      <c r="M40" s="2">
        <f t="shared" si="6"/>
        <v>0.36125654450261779</v>
      </c>
    </row>
    <row r="41" spans="1:13" x14ac:dyDescent="0.25">
      <c r="B41">
        <v>49</v>
      </c>
      <c r="D41">
        <v>17</v>
      </c>
      <c r="I41" s="1"/>
      <c r="J41" s="1"/>
      <c r="K41" s="1"/>
      <c r="M41" s="2"/>
    </row>
    <row r="42" spans="1:13" x14ac:dyDescent="0.25">
      <c r="B42">
        <v>57</v>
      </c>
      <c r="D42">
        <v>22</v>
      </c>
      <c r="I42" s="1"/>
      <c r="J42" s="1"/>
      <c r="K42" s="1"/>
      <c r="M42" s="2"/>
    </row>
    <row r="43" spans="1:13" x14ac:dyDescent="0.25">
      <c r="B43">
        <v>39</v>
      </c>
      <c r="D43">
        <v>14</v>
      </c>
      <c r="I43" s="1"/>
      <c r="J43" s="1"/>
      <c r="K43" s="1"/>
      <c r="M43" s="2"/>
    </row>
    <row r="44" spans="1:13" x14ac:dyDescent="0.25">
      <c r="A44" t="s">
        <v>15</v>
      </c>
      <c r="B44">
        <v>47</v>
      </c>
      <c r="C44">
        <v>15</v>
      </c>
      <c r="E44">
        <f t="shared" si="2"/>
        <v>61.75</v>
      </c>
      <c r="F44">
        <f t="shared" si="2"/>
        <v>18.5</v>
      </c>
      <c r="G44">
        <f>E44-F44</f>
        <v>43.25</v>
      </c>
      <c r="H44">
        <v>100</v>
      </c>
      <c r="I44" s="1">
        <f>(E44*10^4)*H44</f>
        <v>61750000</v>
      </c>
      <c r="J44" s="1">
        <f t="shared" si="14"/>
        <v>18500000</v>
      </c>
      <c r="K44" s="1">
        <f t="shared" si="5"/>
        <v>43250000</v>
      </c>
      <c r="M44" s="2">
        <f t="shared" si="6"/>
        <v>0.70040485829959509</v>
      </c>
    </row>
    <row r="45" spans="1:13" x14ac:dyDescent="0.25">
      <c r="B45">
        <v>59</v>
      </c>
      <c r="C45">
        <v>19</v>
      </c>
      <c r="G45">
        <f t="shared" ref="G45:G56" si="24">E45-F45</f>
        <v>0</v>
      </c>
      <c r="I45" s="1"/>
      <c r="J45" s="1"/>
      <c r="K45" s="1"/>
      <c r="M45" s="2"/>
    </row>
    <row r="46" spans="1:13" x14ac:dyDescent="0.25">
      <c r="B46">
        <v>82</v>
      </c>
      <c r="C46">
        <v>24</v>
      </c>
      <c r="G46">
        <f t="shared" si="24"/>
        <v>0</v>
      </c>
      <c r="I46" s="1"/>
      <c r="J46" s="1"/>
      <c r="K46" s="1"/>
      <c r="M46" s="2"/>
    </row>
    <row r="47" spans="1:13" x14ac:dyDescent="0.25">
      <c r="B47">
        <v>59</v>
      </c>
      <c r="C47">
        <v>16</v>
      </c>
      <c r="G47">
        <f t="shared" si="24"/>
        <v>0</v>
      </c>
      <c r="I47" s="1"/>
      <c r="J47" s="1"/>
      <c r="K47" s="1"/>
      <c r="M47" s="2"/>
    </row>
    <row r="48" spans="1:13" x14ac:dyDescent="0.25">
      <c r="A48" t="s">
        <v>16</v>
      </c>
      <c r="B48">
        <v>64</v>
      </c>
      <c r="C48">
        <v>13</v>
      </c>
      <c r="E48">
        <f t="shared" si="2"/>
        <v>66.75</v>
      </c>
      <c r="F48">
        <f t="shared" ref="F48" si="25">AVERAGE(C48:C51)</f>
        <v>10.5</v>
      </c>
      <c r="G48">
        <f t="shared" si="24"/>
        <v>56.25</v>
      </c>
      <c r="H48">
        <v>20</v>
      </c>
      <c r="I48" s="1">
        <f t="shared" si="9"/>
        <v>13350000</v>
      </c>
      <c r="J48" s="1">
        <f t="shared" si="14"/>
        <v>10500000</v>
      </c>
      <c r="K48" s="1">
        <f t="shared" si="5"/>
        <v>11250000</v>
      </c>
      <c r="M48" s="2">
        <f t="shared" si="6"/>
        <v>0.84269662921348309</v>
      </c>
    </row>
    <row r="49" spans="1:13" x14ac:dyDescent="0.25">
      <c r="B49">
        <v>56</v>
      </c>
      <c r="C49">
        <v>11</v>
      </c>
      <c r="G49">
        <f t="shared" si="24"/>
        <v>0</v>
      </c>
      <c r="I49" s="1"/>
      <c r="J49" s="1"/>
      <c r="K49" s="1"/>
      <c r="M49" s="2"/>
    </row>
    <row r="50" spans="1:13" x14ac:dyDescent="0.25">
      <c r="B50">
        <v>71</v>
      </c>
      <c r="C50">
        <v>11</v>
      </c>
      <c r="G50">
        <f t="shared" si="24"/>
        <v>0</v>
      </c>
      <c r="I50" s="1"/>
      <c r="J50" s="1"/>
      <c r="K50" s="1"/>
      <c r="M50" s="2"/>
    </row>
    <row r="51" spans="1:13" x14ac:dyDescent="0.25">
      <c r="B51">
        <v>76</v>
      </c>
      <c r="C51">
        <v>7</v>
      </c>
      <c r="G51">
        <f t="shared" si="24"/>
        <v>0</v>
      </c>
      <c r="I51" s="1"/>
      <c r="J51" s="1"/>
      <c r="K51" s="1"/>
      <c r="M51" s="2"/>
    </row>
    <row r="52" spans="1:13" x14ac:dyDescent="0.25">
      <c r="A52" t="s">
        <v>17</v>
      </c>
      <c r="B52">
        <v>79</v>
      </c>
      <c r="C52">
        <v>25</v>
      </c>
      <c r="E52">
        <f t="shared" si="2"/>
        <v>78.5</v>
      </c>
      <c r="F52">
        <f t="shared" ref="F52" si="26">AVERAGE(C52:C55)</f>
        <v>20.75</v>
      </c>
      <c r="G52">
        <f t="shared" si="24"/>
        <v>57.75</v>
      </c>
      <c r="H52">
        <v>20</v>
      </c>
      <c r="I52" s="1">
        <f t="shared" si="9"/>
        <v>15700000</v>
      </c>
      <c r="J52" s="1">
        <f t="shared" si="14"/>
        <v>20750000</v>
      </c>
      <c r="K52" s="1">
        <f t="shared" si="5"/>
        <v>11550000</v>
      </c>
      <c r="M52" s="2">
        <f t="shared" si="6"/>
        <v>0.73566878980891715</v>
      </c>
    </row>
    <row r="53" spans="1:13" x14ac:dyDescent="0.25">
      <c r="B53">
        <v>91</v>
      </c>
      <c r="C53">
        <v>22</v>
      </c>
      <c r="G53">
        <f t="shared" si="24"/>
        <v>0</v>
      </c>
      <c r="I53" s="1"/>
      <c r="J53" s="1"/>
      <c r="K53" s="1"/>
      <c r="M53" s="2"/>
    </row>
    <row r="54" spans="1:13" x14ac:dyDescent="0.25">
      <c r="B54">
        <v>69</v>
      </c>
      <c r="C54">
        <v>18</v>
      </c>
      <c r="G54">
        <f t="shared" si="24"/>
        <v>0</v>
      </c>
      <c r="I54" s="1"/>
      <c r="J54" s="1"/>
      <c r="K54" s="1"/>
      <c r="M54" s="2"/>
    </row>
    <row r="55" spans="1:13" x14ac:dyDescent="0.25">
      <c r="B55">
        <v>75</v>
      </c>
      <c r="C55">
        <v>18</v>
      </c>
      <c r="G55">
        <f t="shared" si="24"/>
        <v>0</v>
      </c>
      <c r="I55" s="1"/>
      <c r="J55" s="1"/>
      <c r="K55" s="1"/>
      <c r="M55" s="2"/>
    </row>
    <row r="56" spans="1:13" x14ac:dyDescent="0.25">
      <c r="A56" t="s">
        <v>18</v>
      </c>
      <c r="B56">
        <v>70</v>
      </c>
      <c r="C56">
        <v>18</v>
      </c>
      <c r="E56">
        <f t="shared" si="2"/>
        <v>70.5</v>
      </c>
      <c r="F56">
        <f t="shared" ref="F56" si="27">AVERAGE(C56:C59)</f>
        <v>16.5</v>
      </c>
      <c r="G56">
        <f t="shared" si="24"/>
        <v>54</v>
      </c>
      <c r="H56">
        <v>20</v>
      </c>
      <c r="I56" s="1">
        <f t="shared" si="9"/>
        <v>14100000</v>
      </c>
      <c r="J56" s="1">
        <f t="shared" si="14"/>
        <v>16500000</v>
      </c>
      <c r="K56" s="1">
        <f t="shared" si="5"/>
        <v>10800000</v>
      </c>
      <c r="M56" s="2">
        <f t="shared" si="6"/>
        <v>0.76595744680851063</v>
      </c>
    </row>
    <row r="57" spans="1:13" x14ac:dyDescent="0.25">
      <c r="B57">
        <v>69</v>
      </c>
      <c r="C57">
        <v>15</v>
      </c>
      <c r="I57" s="1"/>
      <c r="J57" s="1"/>
      <c r="K57" s="1"/>
      <c r="M57" s="2"/>
    </row>
    <row r="58" spans="1:13" x14ac:dyDescent="0.25">
      <c r="B58">
        <v>76</v>
      </c>
      <c r="C58">
        <v>19</v>
      </c>
      <c r="I58" s="1"/>
      <c r="J58" s="1"/>
      <c r="K58" s="1"/>
      <c r="M58" s="2"/>
    </row>
    <row r="59" spans="1:13" x14ac:dyDescent="0.25">
      <c r="B59">
        <v>67</v>
      </c>
      <c r="C59">
        <v>14</v>
      </c>
      <c r="I59" s="1"/>
      <c r="J59" s="1"/>
      <c r="K59" s="1"/>
      <c r="M59" s="2"/>
    </row>
    <row r="60" spans="1:13" x14ac:dyDescent="0.25">
      <c r="A60" t="s">
        <v>19</v>
      </c>
      <c r="B60">
        <v>57</v>
      </c>
      <c r="D60">
        <v>52</v>
      </c>
      <c r="E60">
        <f t="shared" si="2"/>
        <v>51.25</v>
      </c>
      <c r="F60" t="e">
        <f t="shared" ref="F60" si="28">AVERAGE(C60:C63)</f>
        <v>#DIV/0!</v>
      </c>
      <c r="G60">
        <f t="shared" ref="G60" si="29">AVERAGE(D60:D63)</f>
        <v>45.25</v>
      </c>
      <c r="H60">
        <v>50</v>
      </c>
      <c r="I60" s="1">
        <f>(E60*10^4)*H60</f>
        <v>25625000</v>
      </c>
      <c r="J60" s="1" t="e">
        <f t="shared" si="14"/>
        <v>#DIV/0!</v>
      </c>
      <c r="K60" s="1">
        <f t="shared" si="5"/>
        <v>22625000</v>
      </c>
      <c r="M60" s="2">
        <f t="shared" si="6"/>
        <v>0.88292682926829269</v>
      </c>
    </row>
    <row r="61" spans="1:13" x14ac:dyDescent="0.25">
      <c r="B61">
        <v>43</v>
      </c>
      <c r="D61">
        <v>37</v>
      </c>
      <c r="I61" s="1"/>
      <c r="J61" s="1"/>
      <c r="K61" s="1"/>
      <c r="M61" s="2"/>
    </row>
    <row r="62" spans="1:13" x14ac:dyDescent="0.25">
      <c r="B62">
        <v>51</v>
      </c>
      <c r="D62">
        <v>46</v>
      </c>
      <c r="I62" s="1"/>
      <c r="J62" s="1"/>
      <c r="K62" s="1"/>
      <c r="M62" s="2"/>
    </row>
    <row r="63" spans="1:13" x14ac:dyDescent="0.25">
      <c r="B63">
        <v>54</v>
      </c>
      <c r="D63">
        <v>46</v>
      </c>
      <c r="I63" s="1"/>
      <c r="J63" s="1"/>
      <c r="K63" s="1"/>
      <c r="M63" s="2"/>
    </row>
    <row r="64" spans="1:13" x14ac:dyDescent="0.25">
      <c r="A64" t="s">
        <v>20</v>
      </c>
      <c r="B64">
        <v>48</v>
      </c>
      <c r="D64">
        <v>44</v>
      </c>
      <c r="E64">
        <f t="shared" si="2"/>
        <v>47.75</v>
      </c>
      <c r="F64" t="e">
        <f t="shared" ref="F64" si="30">AVERAGE(C64:C67)</f>
        <v>#DIV/0!</v>
      </c>
      <c r="G64">
        <f t="shared" ref="G64" si="31">AVERAGE(D64:D67)</f>
        <v>41.75</v>
      </c>
      <c r="H64">
        <v>50</v>
      </c>
      <c r="I64" s="1">
        <f t="shared" si="9"/>
        <v>23875000</v>
      </c>
      <c r="J64" s="1" t="e">
        <f t="shared" si="14"/>
        <v>#DIV/0!</v>
      </c>
      <c r="K64" s="1">
        <f t="shared" si="5"/>
        <v>20875000</v>
      </c>
      <c r="M64" s="2">
        <f t="shared" si="6"/>
        <v>0.87434554973821987</v>
      </c>
    </row>
    <row r="65" spans="1:13" x14ac:dyDescent="0.25">
      <c r="B65">
        <v>46</v>
      </c>
      <c r="D65">
        <v>41</v>
      </c>
      <c r="I65" s="1"/>
      <c r="J65" s="1"/>
      <c r="K65" s="1"/>
      <c r="M65" s="2"/>
    </row>
    <row r="66" spans="1:13" x14ac:dyDescent="0.25">
      <c r="B66">
        <v>46</v>
      </c>
      <c r="D66">
        <v>39</v>
      </c>
      <c r="I66" s="1"/>
      <c r="J66" s="1"/>
      <c r="K66" s="1"/>
      <c r="M66" s="2"/>
    </row>
    <row r="67" spans="1:13" x14ac:dyDescent="0.25">
      <c r="B67">
        <v>51</v>
      </c>
      <c r="D67">
        <v>43</v>
      </c>
      <c r="I67" s="1"/>
      <c r="J67" s="1"/>
      <c r="K67" s="1"/>
      <c r="M67" s="2"/>
    </row>
    <row r="68" spans="1:13" x14ac:dyDescent="0.25">
      <c r="A68" t="s">
        <v>21</v>
      </c>
      <c r="B68">
        <v>39</v>
      </c>
      <c r="D68">
        <v>33</v>
      </c>
      <c r="E68">
        <f t="shared" si="2"/>
        <v>35.5</v>
      </c>
      <c r="F68" t="e">
        <f t="shared" ref="F68" si="32">AVERAGE(C68:C71)</f>
        <v>#DIV/0!</v>
      </c>
      <c r="G68">
        <f t="shared" ref="G68" si="33">AVERAGE(D68:D71)</f>
        <v>32</v>
      </c>
      <c r="H68">
        <v>50</v>
      </c>
      <c r="I68" s="1">
        <f t="shared" si="9"/>
        <v>17750000</v>
      </c>
      <c r="J68" s="1" t="e">
        <f t="shared" si="14"/>
        <v>#DIV/0!</v>
      </c>
      <c r="K68" s="1">
        <f t="shared" si="5"/>
        <v>16000000</v>
      </c>
      <c r="M68" s="2">
        <f t="shared" si="6"/>
        <v>0.90140845070422537</v>
      </c>
    </row>
    <row r="69" spans="1:13" x14ac:dyDescent="0.25">
      <c r="B69">
        <v>35</v>
      </c>
      <c r="D69">
        <v>33</v>
      </c>
      <c r="I69" s="1"/>
      <c r="J69" s="1"/>
      <c r="K69" s="1"/>
      <c r="M69" s="2"/>
    </row>
    <row r="70" spans="1:13" x14ac:dyDescent="0.25">
      <c r="B70">
        <v>30</v>
      </c>
      <c r="D70">
        <v>25</v>
      </c>
      <c r="I70" s="1"/>
      <c r="J70" s="1"/>
      <c r="K70" s="1"/>
      <c r="M70" s="2"/>
    </row>
    <row r="71" spans="1:13" x14ac:dyDescent="0.25">
      <c r="B71">
        <v>38</v>
      </c>
      <c r="D71">
        <v>37</v>
      </c>
      <c r="I71" s="1"/>
      <c r="J71" s="1"/>
      <c r="K71" s="1"/>
      <c r="M71" s="2"/>
    </row>
    <row r="72" spans="1:13" x14ac:dyDescent="0.25">
      <c r="A72" t="s">
        <v>22</v>
      </c>
      <c r="B72">
        <v>45</v>
      </c>
      <c r="D72">
        <v>36</v>
      </c>
      <c r="E72">
        <f t="shared" ref="E72:E104" si="34">AVERAGE(B72:B75)</f>
        <v>45</v>
      </c>
      <c r="F72" t="e">
        <f t="shared" ref="F72" si="35">AVERAGE(C72:C75)</f>
        <v>#DIV/0!</v>
      </c>
      <c r="G72">
        <f t="shared" ref="G72" si="36">AVERAGE(D72:D75)</f>
        <v>36.25</v>
      </c>
      <c r="H72">
        <v>50</v>
      </c>
      <c r="I72" s="1">
        <f t="shared" ref="I72:I104" si="37">(E72*10^4)*H72</f>
        <v>22500000</v>
      </c>
      <c r="J72" s="1" t="e">
        <f t="shared" si="14"/>
        <v>#DIV/0!</v>
      </c>
      <c r="K72" s="1">
        <f t="shared" ref="K72:K104" si="38">(G72*10^4)*$H72</f>
        <v>18125000</v>
      </c>
      <c r="M72" s="2">
        <f t="shared" ref="M72:M104" si="39">K72/I72</f>
        <v>0.80555555555555558</v>
      </c>
    </row>
    <row r="73" spans="1:13" x14ac:dyDescent="0.25">
      <c r="B73">
        <v>43</v>
      </c>
      <c r="D73">
        <v>38</v>
      </c>
      <c r="I73" s="1"/>
      <c r="J73" s="1"/>
      <c r="K73" s="1"/>
      <c r="M73" s="2"/>
    </row>
    <row r="74" spans="1:13" x14ac:dyDescent="0.25">
      <c r="B74">
        <v>50</v>
      </c>
      <c r="D74">
        <v>37</v>
      </c>
      <c r="I74" s="1"/>
      <c r="J74" s="1"/>
      <c r="K74" s="1"/>
      <c r="M74" s="2"/>
    </row>
    <row r="75" spans="1:13" x14ac:dyDescent="0.25">
      <c r="B75">
        <v>42</v>
      </c>
      <c r="D75">
        <v>34</v>
      </c>
      <c r="I75" s="1"/>
      <c r="J75" s="1"/>
      <c r="K75" s="1"/>
      <c r="M75" s="2"/>
    </row>
    <row r="76" spans="1:13" x14ac:dyDescent="0.25">
      <c r="A76" t="s">
        <v>23</v>
      </c>
      <c r="B76">
        <v>72</v>
      </c>
      <c r="C76">
        <v>6</v>
      </c>
      <c r="D76">
        <f>B76-C76</f>
        <v>66</v>
      </c>
      <c r="E76">
        <f t="shared" si="34"/>
        <v>71.5</v>
      </c>
      <c r="F76" t="e">
        <f>AVERAGE(#REF!)</f>
        <v>#REF!</v>
      </c>
      <c r="G76">
        <f>AVERAGE(D76:D79)</f>
        <v>64.5</v>
      </c>
      <c r="H76">
        <v>50</v>
      </c>
      <c r="I76" s="1">
        <f>(E76*10^4)*H76</f>
        <v>35750000</v>
      </c>
      <c r="J76" s="1" t="e">
        <f t="shared" si="14"/>
        <v>#REF!</v>
      </c>
      <c r="K76" s="1">
        <f t="shared" si="38"/>
        <v>32250000</v>
      </c>
      <c r="M76" s="2">
        <f>K76/I76</f>
        <v>0.90209790209790208</v>
      </c>
    </row>
    <row r="77" spans="1:13" x14ac:dyDescent="0.25">
      <c r="B77">
        <v>70</v>
      </c>
      <c r="C77">
        <v>9</v>
      </c>
      <c r="D77">
        <f t="shared" ref="D77:D107" si="40">B77-C77</f>
        <v>61</v>
      </c>
      <c r="I77" s="1"/>
      <c r="J77" s="1"/>
      <c r="K77" s="1"/>
      <c r="M77" s="2"/>
    </row>
    <row r="78" spans="1:13" x14ac:dyDescent="0.25">
      <c r="B78">
        <v>69</v>
      </c>
      <c r="C78">
        <v>7</v>
      </c>
      <c r="D78">
        <f t="shared" si="40"/>
        <v>62</v>
      </c>
      <c r="I78" s="1"/>
      <c r="J78" s="1"/>
      <c r="K78" s="1"/>
      <c r="M78" s="2"/>
    </row>
    <row r="79" spans="1:13" x14ac:dyDescent="0.25">
      <c r="B79">
        <v>75</v>
      </c>
      <c r="C79">
        <v>6</v>
      </c>
      <c r="D79">
        <f t="shared" si="40"/>
        <v>69</v>
      </c>
      <c r="I79" s="1"/>
      <c r="J79" s="1"/>
      <c r="K79" s="1"/>
      <c r="M79" s="2"/>
    </row>
    <row r="80" spans="1:13" x14ac:dyDescent="0.25">
      <c r="A80" t="s">
        <v>24</v>
      </c>
      <c r="B80">
        <v>69</v>
      </c>
      <c r="C80">
        <v>7</v>
      </c>
      <c r="D80">
        <f t="shared" si="40"/>
        <v>62</v>
      </c>
      <c r="E80">
        <f t="shared" si="34"/>
        <v>68.25</v>
      </c>
      <c r="F80" t="e">
        <f>AVERAGE(#REF!)</f>
        <v>#REF!</v>
      </c>
      <c r="G80">
        <f>AVERAGE(D80:D83)</f>
        <v>63</v>
      </c>
      <c r="H80">
        <v>50</v>
      </c>
      <c r="I80" s="1">
        <f t="shared" si="37"/>
        <v>34125000</v>
      </c>
      <c r="J80" s="1" t="e">
        <f t="shared" si="14"/>
        <v>#REF!</v>
      </c>
      <c r="K80" s="1">
        <f t="shared" si="38"/>
        <v>31500000</v>
      </c>
      <c r="M80" s="2">
        <f t="shared" si="39"/>
        <v>0.92307692307692313</v>
      </c>
    </row>
    <row r="81" spans="1:13" x14ac:dyDescent="0.25">
      <c r="B81">
        <v>66</v>
      </c>
      <c r="C81">
        <v>6</v>
      </c>
      <c r="D81">
        <f t="shared" si="40"/>
        <v>60</v>
      </c>
      <c r="I81" s="1"/>
      <c r="J81" s="1"/>
      <c r="K81" s="1"/>
      <c r="M81" s="2"/>
    </row>
    <row r="82" spans="1:13" x14ac:dyDescent="0.25">
      <c r="B82">
        <v>72</v>
      </c>
      <c r="C82">
        <v>4</v>
      </c>
      <c r="D82">
        <f t="shared" si="40"/>
        <v>68</v>
      </c>
      <c r="I82" s="1"/>
      <c r="J82" s="1"/>
      <c r="K82" s="1"/>
      <c r="M82" s="2"/>
    </row>
    <row r="83" spans="1:13" x14ac:dyDescent="0.25">
      <c r="B83">
        <v>66</v>
      </c>
      <c r="C83">
        <v>4</v>
      </c>
      <c r="D83">
        <f t="shared" si="40"/>
        <v>62</v>
      </c>
      <c r="I83" s="1"/>
      <c r="J83" s="1"/>
      <c r="K83" s="1"/>
      <c r="M83" s="2"/>
    </row>
    <row r="84" spans="1:13" x14ac:dyDescent="0.25">
      <c r="A84" t="s">
        <v>25</v>
      </c>
      <c r="B84">
        <v>45</v>
      </c>
      <c r="C84">
        <v>5</v>
      </c>
      <c r="D84">
        <f t="shared" si="40"/>
        <v>40</v>
      </c>
      <c r="E84">
        <f t="shared" si="34"/>
        <v>49.75</v>
      </c>
      <c r="F84" t="e">
        <f>AVERAGE(#REF!)</f>
        <v>#REF!</v>
      </c>
      <c r="G84">
        <f>AVERAGE(D84:D87)</f>
        <v>43.75</v>
      </c>
      <c r="H84">
        <v>50</v>
      </c>
      <c r="I84" s="1">
        <f t="shared" si="37"/>
        <v>24875000</v>
      </c>
      <c r="J84" s="1" t="e">
        <f t="shared" ref="J84:J88" si="41">(F84*10^4)*$H$4</f>
        <v>#REF!</v>
      </c>
      <c r="K84" s="1">
        <f t="shared" si="38"/>
        <v>21875000</v>
      </c>
      <c r="M84" s="2">
        <f t="shared" si="39"/>
        <v>0.87939698492462315</v>
      </c>
    </row>
    <row r="85" spans="1:13" x14ac:dyDescent="0.25">
      <c r="B85">
        <v>54</v>
      </c>
      <c r="C85">
        <v>5</v>
      </c>
      <c r="D85">
        <f t="shared" si="40"/>
        <v>49</v>
      </c>
      <c r="I85" s="1"/>
      <c r="J85" s="1"/>
      <c r="K85" s="1"/>
      <c r="M85" s="2"/>
    </row>
    <row r="86" spans="1:13" x14ac:dyDescent="0.25">
      <c r="B86">
        <v>47</v>
      </c>
      <c r="C86">
        <v>9</v>
      </c>
      <c r="D86">
        <f t="shared" si="40"/>
        <v>38</v>
      </c>
      <c r="I86" s="1"/>
      <c r="J86" s="1"/>
      <c r="K86" s="1"/>
      <c r="M86" s="2"/>
    </row>
    <row r="87" spans="1:13" x14ac:dyDescent="0.25">
      <c r="B87">
        <v>53</v>
      </c>
      <c r="C87">
        <v>5</v>
      </c>
      <c r="D87">
        <f t="shared" si="40"/>
        <v>48</v>
      </c>
      <c r="I87" s="1"/>
      <c r="J87" s="1"/>
      <c r="K87" s="1"/>
      <c r="M87" s="2"/>
    </row>
    <row r="88" spans="1:13" x14ac:dyDescent="0.25">
      <c r="A88" t="s">
        <v>26</v>
      </c>
      <c r="B88">
        <v>57</v>
      </c>
      <c r="C88">
        <v>10</v>
      </c>
      <c r="D88">
        <f t="shared" si="40"/>
        <v>47</v>
      </c>
      <c r="E88">
        <f t="shared" si="34"/>
        <v>54.75</v>
      </c>
      <c r="F88" t="e">
        <f>AVERAGE(#REF!)</f>
        <v>#REF!</v>
      </c>
      <c r="G88">
        <f>AVERAGE(D88:D91)</f>
        <v>49</v>
      </c>
      <c r="H88">
        <v>50</v>
      </c>
      <c r="I88" s="1">
        <f t="shared" si="37"/>
        <v>27375000</v>
      </c>
      <c r="J88" s="1" t="e">
        <f t="shared" si="41"/>
        <v>#REF!</v>
      </c>
      <c r="K88" s="1">
        <f t="shared" si="38"/>
        <v>24500000</v>
      </c>
      <c r="M88" s="2">
        <f t="shared" si="39"/>
        <v>0.89497716894977164</v>
      </c>
    </row>
    <row r="89" spans="1:13" x14ac:dyDescent="0.25">
      <c r="B89">
        <v>48</v>
      </c>
      <c r="C89">
        <v>5</v>
      </c>
      <c r="D89">
        <f t="shared" si="40"/>
        <v>43</v>
      </c>
      <c r="I89" s="1"/>
      <c r="K89" s="1"/>
      <c r="M89" s="2"/>
    </row>
    <row r="90" spans="1:13" x14ac:dyDescent="0.25">
      <c r="B90">
        <v>61</v>
      </c>
      <c r="C90">
        <v>8</v>
      </c>
      <c r="D90">
        <f t="shared" si="40"/>
        <v>53</v>
      </c>
      <c r="I90" s="1"/>
      <c r="K90" s="1"/>
      <c r="M90" s="2"/>
    </row>
    <row r="91" spans="1:13" x14ac:dyDescent="0.25">
      <c r="B91">
        <v>53</v>
      </c>
      <c r="C91">
        <v>0</v>
      </c>
      <c r="D91">
        <f t="shared" si="40"/>
        <v>53</v>
      </c>
      <c r="I91" s="1"/>
      <c r="K91" s="1"/>
      <c r="M91" s="2"/>
    </row>
    <row r="92" spans="1:13" x14ac:dyDescent="0.25">
      <c r="A92" t="s">
        <v>36</v>
      </c>
      <c r="B92">
        <v>38</v>
      </c>
      <c r="C92">
        <v>0</v>
      </c>
      <c r="D92">
        <f t="shared" si="40"/>
        <v>38</v>
      </c>
      <c r="E92">
        <f t="shared" si="34"/>
        <v>46.5</v>
      </c>
      <c r="G92">
        <f t="shared" ref="G92:G104" si="42">AVERAGE(D92:D95)</f>
        <v>46</v>
      </c>
      <c r="H92">
        <v>100</v>
      </c>
      <c r="I92" s="1">
        <f t="shared" si="37"/>
        <v>46500000</v>
      </c>
      <c r="K92" s="1">
        <f t="shared" si="38"/>
        <v>46000000</v>
      </c>
      <c r="M92" s="2">
        <f t="shared" si="39"/>
        <v>0.989247311827957</v>
      </c>
    </row>
    <row r="93" spans="1:13" x14ac:dyDescent="0.25">
      <c r="B93">
        <v>46</v>
      </c>
      <c r="C93">
        <v>1</v>
      </c>
      <c r="D93">
        <f t="shared" si="40"/>
        <v>45</v>
      </c>
      <c r="I93" s="1"/>
      <c r="K93" s="1"/>
      <c r="M93" s="2"/>
    </row>
    <row r="94" spans="1:13" x14ac:dyDescent="0.25">
      <c r="B94">
        <v>49</v>
      </c>
      <c r="C94">
        <v>1</v>
      </c>
      <c r="D94">
        <f t="shared" si="40"/>
        <v>48</v>
      </c>
      <c r="I94" s="1"/>
      <c r="K94" s="1"/>
      <c r="M94" s="2"/>
    </row>
    <row r="95" spans="1:13" x14ac:dyDescent="0.25">
      <c r="B95">
        <v>53</v>
      </c>
      <c r="C95">
        <v>0</v>
      </c>
      <c r="D95">
        <f t="shared" si="40"/>
        <v>53</v>
      </c>
      <c r="I95" s="1"/>
      <c r="K95" s="1"/>
      <c r="M95" s="2"/>
    </row>
    <row r="96" spans="1:13" x14ac:dyDescent="0.25">
      <c r="A96" t="s">
        <v>37</v>
      </c>
      <c r="B96">
        <v>55</v>
      </c>
      <c r="C96">
        <v>3</v>
      </c>
      <c r="D96">
        <f t="shared" si="40"/>
        <v>52</v>
      </c>
      <c r="E96">
        <f t="shared" si="34"/>
        <v>46.75</v>
      </c>
      <c r="G96">
        <f t="shared" si="42"/>
        <v>44.75</v>
      </c>
      <c r="H96">
        <v>100</v>
      </c>
      <c r="I96" s="1">
        <f t="shared" si="37"/>
        <v>46750000</v>
      </c>
      <c r="K96" s="1">
        <f t="shared" si="38"/>
        <v>44750000</v>
      </c>
      <c r="M96" s="2">
        <f t="shared" si="39"/>
        <v>0.95721925133689845</v>
      </c>
    </row>
    <row r="97" spans="1:13" x14ac:dyDescent="0.25">
      <c r="B97">
        <v>35</v>
      </c>
      <c r="C97">
        <v>0</v>
      </c>
      <c r="D97">
        <f t="shared" si="40"/>
        <v>35</v>
      </c>
      <c r="I97" s="1"/>
      <c r="K97" s="1"/>
      <c r="M97" s="2"/>
    </row>
    <row r="98" spans="1:13" x14ac:dyDescent="0.25">
      <c r="B98">
        <v>50</v>
      </c>
      <c r="C98">
        <v>2</v>
      </c>
      <c r="D98">
        <f t="shared" si="40"/>
        <v>48</v>
      </c>
      <c r="I98" s="1"/>
      <c r="K98" s="1"/>
      <c r="M98" s="2"/>
    </row>
    <row r="99" spans="1:13" x14ac:dyDescent="0.25">
      <c r="B99">
        <v>47</v>
      </c>
      <c r="C99">
        <v>3</v>
      </c>
      <c r="D99">
        <f t="shared" si="40"/>
        <v>44</v>
      </c>
      <c r="I99" s="1"/>
      <c r="K99" s="1"/>
      <c r="M99" s="2"/>
    </row>
    <row r="100" spans="1:13" x14ac:dyDescent="0.25">
      <c r="A100" t="s">
        <v>38</v>
      </c>
      <c r="B100">
        <v>28</v>
      </c>
      <c r="C100">
        <v>1</v>
      </c>
      <c r="D100">
        <f t="shared" si="40"/>
        <v>27</v>
      </c>
      <c r="E100">
        <f t="shared" si="34"/>
        <v>30.75</v>
      </c>
      <c r="G100">
        <f t="shared" si="42"/>
        <v>30.25</v>
      </c>
      <c r="H100">
        <v>100</v>
      </c>
      <c r="I100" s="1">
        <f t="shared" si="37"/>
        <v>30750000</v>
      </c>
      <c r="K100" s="1">
        <f t="shared" si="38"/>
        <v>30250000</v>
      </c>
      <c r="M100" s="2">
        <f t="shared" si="39"/>
        <v>0.98373983739837401</v>
      </c>
    </row>
    <row r="101" spans="1:13" x14ac:dyDescent="0.25">
      <c r="B101">
        <v>31</v>
      </c>
      <c r="C101">
        <v>0</v>
      </c>
      <c r="D101">
        <f t="shared" si="40"/>
        <v>31</v>
      </c>
      <c r="I101" s="1"/>
      <c r="K101" s="1"/>
      <c r="M101" s="2"/>
    </row>
    <row r="102" spans="1:13" x14ac:dyDescent="0.25">
      <c r="B102">
        <v>34</v>
      </c>
      <c r="C102">
        <v>0</v>
      </c>
      <c r="D102">
        <f t="shared" si="40"/>
        <v>34</v>
      </c>
      <c r="I102" s="1"/>
      <c r="K102" s="1"/>
      <c r="M102" s="2"/>
    </row>
    <row r="103" spans="1:13" x14ac:dyDescent="0.25">
      <c r="B103">
        <v>30</v>
      </c>
      <c r="C103">
        <v>1</v>
      </c>
      <c r="D103">
        <f t="shared" si="40"/>
        <v>29</v>
      </c>
      <c r="I103" s="1"/>
      <c r="K103" s="1"/>
      <c r="M103" s="2"/>
    </row>
    <row r="104" spans="1:13" x14ac:dyDescent="0.25">
      <c r="A104" t="s">
        <v>39</v>
      </c>
      <c r="B104">
        <v>32</v>
      </c>
      <c r="C104">
        <v>0</v>
      </c>
      <c r="D104">
        <f t="shared" si="40"/>
        <v>32</v>
      </c>
      <c r="E104">
        <f t="shared" si="34"/>
        <v>31.25</v>
      </c>
      <c r="G104">
        <f t="shared" si="42"/>
        <v>31</v>
      </c>
      <c r="H104">
        <v>100</v>
      </c>
      <c r="I104" s="1">
        <f t="shared" si="37"/>
        <v>31250000</v>
      </c>
      <c r="K104" s="1">
        <f t="shared" si="38"/>
        <v>31000000</v>
      </c>
      <c r="M104" s="2">
        <f t="shared" si="39"/>
        <v>0.99199999999999999</v>
      </c>
    </row>
    <row r="105" spans="1:13" x14ac:dyDescent="0.25">
      <c r="B105">
        <v>32</v>
      </c>
      <c r="C105">
        <v>0</v>
      </c>
      <c r="D105">
        <f t="shared" si="40"/>
        <v>32</v>
      </c>
      <c r="I105" s="1"/>
      <c r="K105" s="1"/>
      <c r="M105" s="2"/>
    </row>
    <row r="106" spans="1:13" x14ac:dyDescent="0.25">
      <c r="B106">
        <v>36</v>
      </c>
      <c r="C106">
        <v>1</v>
      </c>
      <c r="D106">
        <f t="shared" si="40"/>
        <v>35</v>
      </c>
      <c r="I106" s="1"/>
      <c r="K106" s="1"/>
      <c r="M106" s="2"/>
    </row>
    <row r="107" spans="1:13" x14ac:dyDescent="0.25">
      <c r="B107">
        <v>25</v>
      </c>
      <c r="C107">
        <v>0</v>
      </c>
      <c r="D107">
        <f t="shared" si="40"/>
        <v>25</v>
      </c>
      <c r="I107" s="1"/>
      <c r="K107" s="1"/>
      <c r="M10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FFCCD-B75D-44A3-935B-5E26E9416D7B}">
  <dimension ref="A1:M111"/>
  <sheetViews>
    <sheetView tabSelected="1" topLeftCell="A34" workbookViewId="0">
      <selection activeCell="I48" sqref="I48"/>
    </sheetView>
  </sheetViews>
  <sheetFormatPr defaultRowHeight="15" x14ac:dyDescent="0.25"/>
  <sheetData>
    <row r="1" spans="1:13" x14ac:dyDescent="0.25">
      <c r="I1" t="s">
        <v>35</v>
      </c>
    </row>
    <row r="2" spans="1:13" x14ac:dyDescent="0.25">
      <c r="B2" t="s">
        <v>3</v>
      </c>
      <c r="E2" t="s">
        <v>27</v>
      </c>
      <c r="H2" t="s">
        <v>33</v>
      </c>
      <c r="I2" t="s">
        <v>34</v>
      </c>
    </row>
    <row r="3" spans="1:13" x14ac:dyDescent="0.25">
      <c r="A3" t="s">
        <v>4</v>
      </c>
      <c r="B3" t="s">
        <v>0</v>
      </c>
      <c r="C3" t="s">
        <v>1</v>
      </c>
      <c r="D3" t="s">
        <v>2</v>
      </c>
      <c r="E3" t="s">
        <v>28</v>
      </c>
      <c r="F3" t="s">
        <v>29</v>
      </c>
      <c r="G3" t="s">
        <v>2</v>
      </c>
      <c r="I3" t="s">
        <v>30</v>
      </c>
      <c r="J3" t="s">
        <v>29</v>
      </c>
      <c r="K3" t="s">
        <v>31</v>
      </c>
      <c r="M3" t="s">
        <v>32</v>
      </c>
    </row>
    <row r="4" spans="1:13" x14ac:dyDescent="0.25">
      <c r="A4" t="s">
        <v>40</v>
      </c>
      <c r="B4">
        <v>36</v>
      </c>
      <c r="D4">
        <v>7</v>
      </c>
      <c r="E4">
        <f>AVERAGE(B4:B7)</f>
        <v>32.5</v>
      </c>
      <c r="F4" t="e">
        <f t="shared" ref="F4:G4" si="0">AVERAGE(C4:C7)</f>
        <v>#DIV/0!</v>
      </c>
      <c r="G4">
        <f t="shared" si="0"/>
        <v>6.75</v>
      </c>
      <c r="H4">
        <v>50</v>
      </c>
      <c r="I4" s="1">
        <f>(E4*10^4)*H4</f>
        <v>16250000</v>
      </c>
      <c r="J4" s="1" t="e">
        <f t="shared" ref="J4:J20" si="1">(F4*10^4)*$H$4</f>
        <v>#DIV/0!</v>
      </c>
      <c r="K4" s="1">
        <f>(G4*10^4)*$H4</f>
        <v>3375000</v>
      </c>
      <c r="M4" s="2">
        <f>K4/I4</f>
        <v>0.2076923076923077</v>
      </c>
    </row>
    <row r="5" spans="1:13" x14ac:dyDescent="0.25">
      <c r="B5">
        <v>25</v>
      </c>
      <c r="D5">
        <v>6</v>
      </c>
      <c r="I5" s="1"/>
      <c r="J5" s="1"/>
      <c r="K5" s="1"/>
      <c r="M5" s="2"/>
    </row>
    <row r="6" spans="1:13" x14ac:dyDescent="0.25">
      <c r="B6">
        <v>41</v>
      </c>
      <c r="D6">
        <v>8</v>
      </c>
      <c r="I6" s="1"/>
      <c r="J6" s="1"/>
      <c r="K6" s="1"/>
      <c r="M6" s="2"/>
    </row>
    <row r="7" spans="1:13" x14ac:dyDescent="0.25">
      <c r="B7">
        <v>28</v>
      </c>
      <c r="D7">
        <v>6</v>
      </c>
      <c r="I7" s="1"/>
      <c r="J7" s="1"/>
      <c r="K7" s="1"/>
      <c r="M7" s="2"/>
    </row>
    <row r="8" spans="1:13" x14ac:dyDescent="0.25">
      <c r="A8" t="s">
        <v>65</v>
      </c>
      <c r="B8">
        <v>25</v>
      </c>
      <c r="D8">
        <v>6</v>
      </c>
      <c r="E8">
        <f>AVERAGE(B8:B11)</f>
        <v>29.25</v>
      </c>
      <c r="F8" t="e">
        <f t="shared" ref="F8" si="2">AVERAGE(C8:C11)</f>
        <v>#DIV/0!</v>
      </c>
      <c r="G8">
        <f t="shared" ref="G8" si="3">AVERAGE(D8:D11)</f>
        <v>7.75</v>
      </c>
      <c r="H8">
        <v>50</v>
      </c>
      <c r="I8" s="1">
        <f>(E8*10^4)*H8</f>
        <v>14625000</v>
      </c>
      <c r="J8" s="1" t="e">
        <f t="shared" ref="J8" si="4">(F8*10^4)*$H$4</f>
        <v>#DIV/0!</v>
      </c>
      <c r="K8" s="1">
        <f>(G8*10^4)*$H8</f>
        <v>3875000</v>
      </c>
      <c r="M8" s="2">
        <f t="shared" ref="M8:M68" si="5">K8/I8</f>
        <v>0.26495726495726496</v>
      </c>
    </row>
    <row r="9" spans="1:13" x14ac:dyDescent="0.25">
      <c r="B9">
        <v>36</v>
      </c>
      <c r="D9">
        <v>10</v>
      </c>
      <c r="I9" s="1"/>
      <c r="J9" s="1"/>
      <c r="K9" s="1"/>
      <c r="M9" s="2"/>
    </row>
    <row r="10" spans="1:13" x14ac:dyDescent="0.25">
      <c r="B10">
        <v>26</v>
      </c>
      <c r="D10">
        <v>5</v>
      </c>
      <c r="I10" s="1"/>
      <c r="J10" s="1"/>
      <c r="K10" s="1"/>
      <c r="M10" s="2"/>
    </row>
    <row r="11" spans="1:13" x14ac:dyDescent="0.25">
      <c r="B11">
        <v>30</v>
      </c>
      <c r="D11">
        <v>10</v>
      </c>
      <c r="I11" s="1"/>
      <c r="J11" s="1"/>
      <c r="K11" s="1"/>
      <c r="M11" s="2"/>
    </row>
    <row r="12" spans="1:13" x14ac:dyDescent="0.25">
      <c r="A12" t="s">
        <v>41</v>
      </c>
      <c r="B12">
        <v>49</v>
      </c>
      <c r="D12">
        <v>14</v>
      </c>
      <c r="E12">
        <f t="shared" ref="E12:G24" si="6">AVERAGE(B12:B15)</f>
        <v>47</v>
      </c>
      <c r="F12" t="e">
        <f t="shared" si="6"/>
        <v>#DIV/0!</v>
      </c>
      <c r="G12">
        <f t="shared" si="6"/>
        <v>16.25</v>
      </c>
      <c r="H12">
        <v>10</v>
      </c>
      <c r="I12" s="1">
        <f>(E12*10^4)*H12</f>
        <v>4700000</v>
      </c>
      <c r="J12" s="1" t="e">
        <f t="shared" si="1"/>
        <v>#DIV/0!</v>
      </c>
      <c r="K12" s="1">
        <f t="shared" ref="K12:K72" si="7">(G12*10^4)*$H12</f>
        <v>1625000</v>
      </c>
      <c r="M12" s="2">
        <f t="shared" si="5"/>
        <v>0.34574468085106386</v>
      </c>
    </row>
    <row r="13" spans="1:13" x14ac:dyDescent="0.25">
      <c r="B13">
        <v>55</v>
      </c>
      <c r="D13">
        <v>19</v>
      </c>
      <c r="I13" s="1"/>
      <c r="J13" s="1"/>
      <c r="K13" s="1"/>
      <c r="M13" s="2"/>
    </row>
    <row r="14" spans="1:13" x14ac:dyDescent="0.25">
      <c r="B14">
        <v>49</v>
      </c>
      <c r="D14">
        <v>16</v>
      </c>
      <c r="I14" s="1"/>
      <c r="J14" s="1"/>
      <c r="K14" s="1"/>
      <c r="M14" s="2"/>
    </row>
    <row r="15" spans="1:13" x14ac:dyDescent="0.25">
      <c r="B15">
        <v>35</v>
      </c>
      <c r="D15">
        <v>16</v>
      </c>
      <c r="I15" s="1"/>
      <c r="J15" s="1"/>
      <c r="K15" s="1"/>
      <c r="M15" s="2"/>
    </row>
    <row r="16" spans="1:13" x14ac:dyDescent="0.25">
      <c r="A16" t="s">
        <v>42</v>
      </c>
      <c r="B16">
        <v>58</v>
      </c>
      <c r="D16">
        <v>17</v>
      </c>
      <c r="E16">
        <f t="shared" si="6"/>
        <v>47.25</v>
      </c>
      <c r="F16" t="e">
        <f t="shared" si="6"/>
        <v>#DIV/0!</v>
      </c>
      <c r="G16">
        <f t="shared" si="6"/>
        <v>16.25</v>
      </c>
      <c r="H16">
        <v>10</v>
      </c>
      <c r="I16" s="1">
        <f t="shared" ref="I16:I72" si="8">(E16*10^4)*H16</f>
        <v>4725000</v>
      </c>
      <c r="J16" s="1" t="e">
        <f t="shared" si="1"/>
        <v>#DIV/0!</v>
      </c>
      <c r="K16" s="1">
        <f t="shared" si="7"/>
        <v>1625000</v>
      </c>
      <c r="M16" s="2">
        <f t="shared" si="5"/>
        <v>0.3439153439153439</v>
      </c>
    </row>
    <row r="17" spans="1:13" x14ac:dyDescent="0.25">
      <c r="B17">
        <v>44</v>
      </c>
      <c r="D17">
        <v>13</v>
      </c>
      <c r="I17" s="1"/>
      <c r="J17" s="1"/>
      <c r="K17" s="1"/>
      <c r="M17" s="2"/>
    </row>
    <row r="18" spans="1:13" x14ac:dyDescent="0.25">
      <c r="B18">
        <v>54</v>
      </c>
      <c r="D18">
        <v>17</v>
      </c>
      <c r="I18" s="1"/>
      <c r="J18" s="1"/>
      <c r="K18" s="1"/>
      <c r="M18" s="2"/>
    </row>
    <row r="19" spans="1:13" x14ac:dyDescent="0.25">
      <c r="B19">
        <v>33</v>
      </c>
      <c r="D19">
        <v>18</v>
      </c>
      <c r="I19" s="1"/>
      <c r="J19" s="1"/>
      <c r="K19" s="1"/>
      <c r="M19" s="2"/>
    </row>
    <row r="20" spans="1:13" x14ac:dyDescent="0.25">
      <c r="A20" t="s">
        <v>43</v>
      </c>
      <c r="B20">
        <v>79</v>
      </c>
      <c r="D20">
        <v>29</v>
      </c>
      <c r="E20">
        <f t="shared" si="6"/>
        <v>72</v>
      </c>
      <c r="F20" t="e">
        <f t="shared" si="6"/>
        <v>#DIV/0!</v>
      </c>
      <c r="G20">
        <f t="shared" si="6"/>
        <v>28.5</v>
      </c>
      <c r="H20">
        <v>10</v>
      </c>
      <c r="I20" s="1">
        <f t="shared" si="8"/>
        <v>7200000</v>
      </c>
      <c r="J20" s="1" t="e">
        <f t="shared" si="1"/>
        <v>#DIV/0!</v>
      </c>
      <c r="K20" s="1">
        <f t="shared" si="7"/>
        <v>2850000</v>
      </c>
      <c r="M20" s="2">
        <f t="shared" si="5"/>
        <v>0.39583333333333331</v>
      </c>
    </row>
    <row r="21" spans="1:13" x14ac:dyDescent="0.25">
      <c r="B21">
        <v>72</v>
      </c>
      <c r="D21">
        <v>29</v>
      </c>
      <c r="I21" s="1"/>
      <c r="J21" s="1"/>
      <c r="K21" s="1"/>
      <c r="M21" s="2"/>
    </row>
    <row r="22" spans="1:13" x14ac:dyDescent="0.25">
      <c r="B22">
        <v>64</v>
      </c>
      <c r="D22">
        <v>22</v>
      </c>
      <c r="I22" s="1"/>
      <c r="J22" s="1"/>
      <c r="K22" s="1"/>
      <c r="M22" s="2"/>
    </row>
    <row r="23" spans="1:13" x14ac:dyDescent="0.25">
      <c r="B23">
        <v>73</v>
      </c>
      <c r="D23">
        <v>34</v>
      </c>
      <c r="I23" s="1"/>
      <c r="J23" s="1"/>
      <c r="K23" s="1"/>
      <c r="M23" s="2"/>
    </row>
    <row r="24" spans="1:13" x14ac:dyDescent="0.25">
      <c r="A24" t="s">
        <v>44</v>
      </c>
      <c r="B24">
        <v>76</v>
      </c>
      <c r="D24">
        <v>29</v>
      </c>
      <c r="E24">
        <f t="shared" si="6"/>
        <v>71.75</v>
      </c>
      <c r="F24" t="e">
        <f t="shared" si="6"/>
        <v>#DIV/0!</v>
      </c>
      <c r="G24">
        <f t="shared" si="6"/>
        <v>30</v>
      </c>
      <c r="H24">
        <v>10</v>
      </c>
      <c r="I24" s="1">
        <f>(E24*10^4)*H24</f>
        <v>7175000</v>
      </c>
      <c r="J24" s="1" t="e">
        <f t="shared" ref="J24:J84" si="9">(F24*10^4)*$H$4</f>
        <v>#DIV/0!</v>
      </c>
      <c r="K24" s="1">
        <f t="shared" si="7"/>
        <v>3000000</v>
      </c>
      <c r="M24" s="2">
        <f t="shared" si="5"/>
        <v>0.41811846689895471</v>
      </c>
    </row>
    <row r="25" spans="1:13" x14ac:dyDescent="0.25">
      <c r="B25">
        <v>54</v>
      </c>
      <c r="D25">
        <v>27</v>
      </c>
      <c r="I25" s="1"/>
      <c r="J25" s="1"/>
      <c r="K25" s="1"/>
      <c r="M25" s="2"/>
    </row>
    <row r="26" spans="1:13" x14ac:dyDescent="0.25">
      <c r="B26">
        <v>67</v>
      </c>
      <c r="D26">
        <v>24</v>
      </c>
      <c r="I26" s="1"/>
      <c r="J26" s="1"/>
      <c r="K26" s="1"/>
      <c r="M26" s="2"/>
    </row>
    <row r="27" spans="1:13" x14ac:dyDescent="0.25">
      <c r="B27">
        <v>90</v>
      </c>
      <c r="D27">
        <v>40</v>
      </c>
      <c r="I27" s="1"/>
      <c r="J27" s="1"/>
      <c r="K27" s="1"/>
      <c r="M27" s="2"/>
    </row>
    <row r="28" spans="1:13" x14ac:dyDescent="0.25">
      <c r="A28" t="s">
        <v>45</v>
      </c>
      <c r="B28">
        <v>31</v>
      </c>
      <c r="D28">
        <v>15</v>
      </c>
      <c r="E28">
        <f t="shared" ref="E28:G40" si="10">AVERAGE(B28:B31)</f>
        <v>37.75</v>
      </c>
      <c r="F28" t="e">
        <f t="shared" si="10"/>
        <v>#DIV/0!</v>
      </c>
      <c r="G28">
        <f>AVERAGE(D28:D31)</f>
        <v>15.75</v>
      </c>
      <c r="H28">
        <v>20</v>
      </c>
      <c r="I28" s="1">
        <f t="shared" si="8"/>
        <v>7550000</v>
      </c>
      <c r="J28" s="1" t="e">
        <f t="shared" si="9"/>
        <v>#DIV/0!</v>
      </c>
      <c r="K28" s="1">
        <f t="shared" si="7"/>
        <v>3150000</v>
      </c>
      <c r="M28" s="2">
        <f t="shared" si="5"/>
        <v>0.41721854304635764</v>
      </c>
    </row>
    <row r="29" spans="1:13" x14ac:dyDescent="0.25">
      <c r="B29">
        <v>40</v>
      </c>
      <c r="D29">
        <v>19</v>
      </c>
      <c r="I29" s="1"/>
      <c r="J29" s="1"/>
      <c r="K29" s="1"/>
      <c r="M29" s="2"/>
    </row>
    <row r="30" spans="1:13" x14ac:dyDescent="0.25">
      <c r="B30">
        <v>41</v>
      </c>
      <c r="D30">
        <v>12</v>
      </c>
      <c r="I30" s="1"/>
      <c r="J30" s="1"/>
      <c r="K30" s="1"/>
      <c r="M30" s="2"/>
    </row>
    <row r="31" spans="1:13" x14ac:dyDescent="0.25">
      <c r="B31">
        <v>39</v>
      </c>
      <c r="D31">
        <v>17</v>
      </c>
      <c r="I31" s="1"/>
      <c r="J31" s="1"/>
      <c r="K31" s="1"/>
      <c r="M31" s="2"/>
    </row>
    <row r="32" spans="1:13" x14ac:dyDescent="0.25">
      <c r="A32" t="s">
        <v>46</v>
      </c>
      <c r="B32">
        <v>32</v>
      </c>
      <c r="D32">
        <v>15</v>
      </c>
      <c r="E32">
        <f t="shared" si="10"/>
        <v>36</v>
      </c>
      <c r="F32" t="e">
        <f t="shared" si="10"/>
        <v>#DIV/0!</v>
      </c>
      <c r="G32">
        <f>AVERAGE(D32:D35)</f>
        <v>13</v>
      </c>
      <c r="H32">
        <v>20</v>
      </c>
      <c r="I32" s="1">
        <f t="shared" si="8"/>
        <v>7200000</v>
      </c>
      <c r="J32" s="1" t="e">
        <f t="shared" si="9"/>
        <v>#DIV/0!</v>
      </c>
      <c r="K32" s="1">
        <f t="shared" si="7"/>
        <v>2600000</v>
      </c>
      <c r="M32" s="2">
        <f t="shared" si="5"/>
        <v>0.3611111111111111</v>
      </c>
    </row>
    <row r="33" spans="1:13" x14ac:dyDescent="0.25">
      <c r="B33">
        <v>42</v>
      </c>
      <c r="D33">
        <v>14</v>
      </c>
      <c r="I33" s="1"/>
      <c r="J33" s="1"/>
      <c r="K33" s="1"/>
      <c r="M33" s="2"/>
    </row>
    <row r="34" spans="1:13" x14ac:dyDescent="0.25">
      <c r="B34">
        <v>29</v>
      </c>
      <c r="D34">
        <v>11</v>
      </c>
      <c r="I34" s="1"/>
      <c r="J34" s="1"/>
      <c r="K34" s="1"/>
      <c r="M34" s="2"/>
    </row>
    <row r="35" spans="1:13" x14ac:dyDescent="0.25">
      <c r="B35">
        <v>41</v>
      </c>
      <c r="D35">
        <v>12</v>
      </c>
      <c r="I35" s="1"/>
      <c r="J35" s="1"/>
      <c r="K35" s="1"/>
      <c r="M35" s="2"/>
    </row>
    <row r="36" spans="1:13" x14ac:dyDescent="0.25">
      <c r="A36" t="s">
        <v>47</v>
      </c>
      <c r="B36">
        <v>47</v>
      </c>
      <c r="D36">
        <v>21</v>
      </c>
      <c r="E36">
        <f t="shared" si="10"/>
        <v>46</v>
      </c>
      <c r="F36" t="e">
        <f t="shared" si="10"/>
        <v>#DIV/0!</v>
      </c>
      <c r="G36">
        <f t="shared" si="10"/>
        <v>19.75</v>
      </c>
      <c r="H36">
        <v>20</v>
      </c>
      <c r="I36" s="1">
        <f t="shared" si="8"/>
        <v>9200000</v>
      </c>
      <c r="J36" s="1" t="e">
        <f t="shared" si="9"/>
        <v>#DIV/0!</v>
      </c>
      <c r="K36" s="1">
        <f t="shared" si="7"/>
        <v>3950000</v>
      </c>
      <c r="M36" s="2">
        <f t="shared" si="5"/>
        <v>0.42934782608695654</v>
      </c>
    </row>
    <row r="37" spans="1:13" x14ac:dyDescent="0.25">
      <c r="B37">
        <v>46</v>
      </c>
      <c r="D37">
        <v>23</v>
      </c>
      <c r="I37" s="1"/>
      <c r="J37" s="1"/>
      <c r="K37" s="1"/>
      <c r="M37" s="2"/>
    </row>
    <row r="38" spans="1:13" x14ac:dyDescent="0.25">
      <c r="B38">
        <v>46</v>
      </c>
      <c r="D38">
        <v>17</v>
      </c>
      <c r="I38" s="1"/>
      <c r="J38" s="1"/>
      <c r="K38" s="1"/>
      <c r="M38" s="2"/>
    </row>
    <row r="39" spans="1:13" x14ac:dyDescent="0.25">
      <c r="B39">
        <v>45</v>
      </c>
      <c r="D39">
        <v>18</v>
      </c>
      <c r="I39" s="1"/>
      <c r="J39" s="1"/>
      <c r="K39" s="1"/>
      <c r="M39" s="2"/>
    </row>
    <row r="40" spans="1:13" x14ac:dyDescent="0.25">
      <c r="A40" t="s">
        <v>48</v>
      </c>
      <c r="B40">
        <v>51</v>
      </c>
      <c r="D40">
        <v>23</v>
      </c>
      <c r="E40">
        <f t="shared" si="10"/>
        <v>54.75</v>
      </c>
      <c r="F40" t="e">
        <f t="shared" si="10"/>
        <v>#DIV/0!</v>
      </c>
      <c r="G40">
        <f t="shared" si="10"/>
        <v>28</v>
      </c>
      <c r="H40">
        <v>20</v>
      </c>
      <c r="I40" s="1">
        <f>(E40*10^4)*H40</f>
        <v>10950000</v>
      </c>
      <c r="J40" s="1" t="e">
        <f t="shared" si="9"/>
        <v>#DIV/0!</v>
      </c>
      <c r="K40" s="1">
        <f t="shared" si="7"/>
        <v>5600000</v>
      </c>
      <c r="M40" s="2">
        <f t="shared" si="5"/>
        <v>0.51141552511415522</v>
      </c>
    </row>
    <row r="41" spans="1:13" x14ac:dyDescent="0.25">
      <c r="B41">
        <v>53</v>
      </c>
      <c r="D41">
        <v>29</v>
      </c>
      <c r="I41" s="1"/>
      <c r="J41" s="1"/>
      <c r="K41" s="1"/>
      <c r="M41" s="2"/>
    </row>
    <row r="42" spans="1:13" x14ac:dyDescent="0.25">
      <c r="B42">
        <v>62</v>
      </c>
      <c r="D42">
        <v>31</v>
      </c>
      <c r="I42" s="1"/>
      <c r="J42" s="1"/>
      <c r="K42" s="1"/>
      <c r="M42" s="2"/>
    </row>
    <row r="43" spans="1:13" x14ac:dyDescent="0.25">
      <c r="B43">
        <v>53</v>
      </c>
      <c r="D43">
        <v>29</v>
      </c>
      <c r="I43" s="1"/>
      <c r="J43" s="1"/>
      <c r="K43" s="1"/>
      <c r="M43" s="2"/>
    </row>
    <row r="44" spans="1:13" x14ac:dyDescent="0.25">
      <c r="A44" t="s">
        <v>49</v>
      </c>
      <c r="B44">
        <v>79</v>
      </c>
      <c r="C44">
        <v>30</v>
      </c>
      <c r="E44">
        <f t="shared" ref="E44:F56" si="11">AVERAGE(B44:B47)</f>
        <v>72.75</v>
      </c>
      <c r="F44">
        <f t="shared" si="11"/>
        <v>27</v>
      </c>
      <c r="G44">
        <f>E44-F44</f>
        <v>45.75</v>
      </c>
      <c r="H44">
        <v>20</v>
      </c>
      <c r="I44" s="1">
        <f t="shared" si="8"/>
        <v>14550000</v>
      </c>
      <c r="J44" s="1">
        <f t="shared" si="9"/>
        <v>13500000</v>
      </c>
      <c r="K44" s="1">
        <f t="shared" si="7"/>
        <v>9150000</v>
      </c>
      <c r="M44" s="2">
        <f t="shared" si="5"/>
        <v>0.62886597938144329</v>
      </c>
    </row>
    <row r="45" spans="1:13" x14ac:dyDescent="0.25">
      <c r="B45">
        <v>80</v>
      </c>
      <c r="C45">
        <v>30</v>
      </c>
      <c r="I45" s="1"/>
      <c r="J45" s="1"/>
      <c r="K45" s="1"/>
      <c r="M45" s="2"/>
    </row>
    <row r="46" spans="1:13" x14ac:dyDescent="0.25">
      <c r="B46">
        <v>67</v>
      </c>
      <c r="C46">
        <v>25</v>
      </c>
      <c r="I46" s="1"/>
      <c r="J46" s="1"/>
      <c r="K46" s="1"/>
      <c r="M46" s="2"/>
    </row>
    <row r="47" spans="1:13" x14ac:dyDescent="0.25">
      <c r="B47">
        <v>65</v>
      </c>
      <c r="C47">
        <v>23</v>
      </c>
      <c r="I47" s="1"/>
      <c r="J47" s="1"/>
      <c r="K47" s="1"/>
      <c r="M47" s="2"/>
    </row>
    <row r="48" spans="1:13" x14ac:dyDescent="0.25">
      <c r="A48" t="s">
        <v>50</v>
      </c>
      <c r="B48">
        <v>66</v>
      </c>
      <c r="C48">
        <v>17</v>
      </c>
      <c r="E48">
        <f t="shared" si="11"/>
        <v>65</v>
      </c>
      <c r="F48">
        <f t="shared" si="11"/>
        <v>19</v>
      </c>
      <c r="G48">
        <f>E48-F48</f>
        <v>46</v>
      </c>
      <c r="H48">
        <v>20</v>
      </c>
      <c r="I48" s="1">
        <f>(E48*10^4)*H48</f>
        <v>13000000</v>
      </c>
      <c r="J48" s="1">
        <f t="shared" si="9"/>
        <v>9500000</v>
      </c>
      <c r="K48" s="1">
        <f t="shared" si="7"/>
        <v>9200000</v>
      </c>
      <c r="M48" s="2">
        <f t="shared" si="5"/>
        <v>0.70769230769230773</v>
      </c>
    </row>
    <row r="49" spans="1:13" x14ac:dyDescent="0.25">
      <c r="B49">
        <v>64</v>
      </c>
      <c r="C49">
        <v>21</v>
      </c>
      <c r="G49">
        <f t="shared" ref="G49:G60" si="12">E49-F49</f>
        <v>0</v>
      </c>
      <c r="I49" s="1"/>
      <c r="J49" s="1"/>
      <c r="K49" s="1"/>
      <c r="M49" s="2"/>
    </row>
    <row r="50" spans="1:13" x14ac:dyDescent="0.25">
      <c r="G50">
        <f t="shared" si="12"/>
        <v>0</v>
      </c>
      <c r="I50" s="1"/>
      <c r="J50" s="1"/>
      <c r="K50" s="1"/>
      <c r="M50" s="2"/>
    </row>
    <row r="51" spans="1:13" x14ac:dyDescent="0.25">
      <c r="G51">
        <f t="shared" si="12"/>
        <v>0</v>
      </c>
      <c r="I51" s="1"/>
      <c r="J51" s="1"/>
      <c r="K51" s="1"/>
      <c r="M51" s="2"/>
    </row>
    <row r="52" spans="1:13" x14ac:dyDescent="0.25">
      <c r="A52" t="s">
        <v>51</v>
      </c>
      <c r="B52">
        <v>66</v>
      </c>
      <c r="C52">
        <v>17</v>
      </c>
      <c r="E52">
        <f t="shared" si="11"/>
        <v>68</v>
      </c>
      <c r="F52">
        <f t="shared" si="11"/>
        <v>19.5</v>
      </c>
      <c r="G52">
        <f t="shared" si="12"/>
        <v>48.5</v>
      </c>
      <c r="H52">
        <v>20</v>
      </c>
      <c r="I52" s="1">
        <f t="shared" si="8"/>
        <v>13600000</v>
      </c>
      <c r="J52" s="1">
        <f t="shared" si="9"/>
        <v>9750000</v>
      </c>
      <c r="K52" s="1">
        <f t="shared" si="7"/>
        <v>9700000</v>
      </c>
      <c r="M52" s="2">
        <f t="shared" si="5"/>
        <v>0.71323529411764708</v>
      </c>
    </row>
    <row r="53" spans="1:13" x14ac:dyDescent="0.25">
      <c r="B53">
        <v>63</v>
      </c>
      <c r="C53">
        <v>17</v>
      </c>
      <c r="G53">
        <f t="shared" si="12"/>
        <v>0</v>
      </c>
      <c r="I53" s="1"/>
      <c r="J53" s="1"/>
      <c r="K53" s="1"/>
      <c r="M53" s="2"/>
    </row>
    <row r="54" spans="1:13" x14ac:dyDescent="0.25">
      <c r="B54">
        <v>86</v>
      </c>
      <c r="C54">
        <v>29</v>
      </c>
      <c r="G54">
        <f t="shared" si="12"/>
        <v>0</v>
      </c>
      <c r="I54" s="1"/>
      <c r="J54" s="1"/>
      <c r="K54" s="1"/>
      <c r="M54" s="2"/>
    </row>
    <row r="55" spans="1:13" x14ac:dyDescent="0.25">
      <c r="B55">
        <v>57</v>
      </c>
      <c r="C55">
        <v>15</v>
      </c>
      <c r="G55">
        <f t="shared" si="12"/>
        <v>0</v>
      </c>
      <c r="I55" s="1"/>
      <c r="J55" s="1"/>
      <c r="K55" s="1"/>
      <c r="M55" s="2"/>
    </row>
    <row r="56" spans="1:13" x14ac:dyDescent="0.25">
      <c r="A56" t="s">
        <v>52</v>
      </c>
      <c r="B56">
        <v>86</v>
      </c>
      <c r="C56">
        <v>26</v>
      </c>
      <c r="E56">
        <f t="shared" si="11"/>
        <v>83.75</v>
      </c>
      <c r="F56">
        <f>AVERAGE(C56:C59)</f>
        <v>22.5</v>
      </c>
      <c r="G56">
        <f>E56-F56</f>
        <v>61.25</v>
      </c>
      <c r="H56">
        <v>20</v>
      </c>
      <c r="I56" s="1">
        <f t="shared" si="8"/>
        <v>16750000</v>
      </c>
      <c r="J56" s="1">
        <f t="shared" si="9"/>
        <v>11250000</v>
      </c>
      <c r="K56" s="1">
        <f t="shared" si="7"/>
        <v>12250000</v>
      </c>
      <c r="M56" s="2">
        <f t="shared" si="5"/>
        <v>0.73134328358208955</v>
      </c>
    </row>
    <row r="57" spans="1:13" x14ac:dyDescent="0.25">
      <c r="B57">
        <v>84</v>
      </c>
      <c r="C57">
        <v>23</v>
      </c>
      <c r="G57">
        <f t="shared" si="12"/>
        <v>0</v>
      </c>
      <c r="I57" s="1"/>
      <c r="J57" s="1"/>
      <c r="K57" s="1"/>
      <c r="M57" s="2"/>
    </row>
    <row r="58" spans="1:13" x14ac:dyDescent="0.25">
      <c r="B58">
        <v>83</v>
      </c>
      <c r="C58">
        <v>23</v>
      </c>
      <c r="G58">
        <f t="shared" si="12"/>
        <v>0</v>
      </c>
      <c r="I58" s="1"/>
      <c r="J58" s="1"/>
      <c r="K58" s="1"/>
      <c r="M58" s="2"/>
    </row>
    <row r="59" spans="1:13" x14ac:dyDescent="0.25">
      <c r="B59">
        <v>82</v>
      </c>
      <c r="C59">
        <v>18</v>
      </c>
      <c r="G59">
        <f t="shared" si="12"/>
        <v>0</v>
      </c>
      <c r="I59" s="1"/>
      <c r="J59" s="1"/>
      <c r="K59" s="1"/>
      <c r="M59" s="2"/>
    </row>
    <row r="60" spans="1:13" x14ac:dyDescent="0.25">
      <c r="A60" t="s">
        <v>53</v>
      </c>
      <c r="B60">
        <v>49</v>
      </c>
      <c r="C60">
        <v>11</v>
      </c>
      <c r="E60">
        <f t="shared" ref="E60:F72" si="13">AVERAGE(B60:B63)</f>
        <v>42.5</v>
      </c>
      <c r="F60">
        <f t="shared" si="13"/>
        <v>10</v>
      </c>
      <c r="G60">
        <f t="shared" si="12"/>
        <v>32.5</v>
      </c>
      <c r="H60">
        <v>50</v>
      </c>
      <c r="I60" s="1">
        <f t="shared" si="8"/>
        <v>21250000</v>
      </c>
      <c r="J60" s="1">
        <f t="shared" si="9"/>
        <v>5000000</v>
      </c>
      <c r="K60" s="1">
        <f t="shared" si="7"/>
        <v>16250000</v>
      </c>
      <c r="M60" s="2">
        <f t="shared" si="5"/>
        <v>0.76470588235294112</v>
      </c>
    </row>
    <row r="61" spans="1:13" x14ac:dyDescent="0.25">
      <c r="B61">
        <v>35</v>
      </c>
      <c r="C61">
        <v>4</v>
      </c>
      <c r="I61" s="1"/>
      <c r="J61" s="1"/>
      <c r="K61" s="1"/>
      <c r="M61" s="2"/>
    </row>
    <row r="62" spans="1:13" x14ac:dyDescent="0.25">
      <c r="B62">
        <v>38</v>
      </c>
      <c r="C62">
        <v>14</v>
      </c>
      <c r="I62" s="1"/>
      <c r="J62" s="1"/>
      <c r="K62" s="1"/>
      <c r="M62" s="2"/>
    </row>
    <row r="63" spans="1:13" x14ac:dyDescent="0.25">
      <c r="B63">
        <v>48</v>
      </c>
      <c r="C63">
        <v>11</v>
      </c>
      <c r="I63" s="1"/>
      <c r="J63" s="1"/>
      <c r="K63" s="1"/>
      <c r="M63" s="2"/>
    </row>
    <row r="64" spans="1:13" x14ac:dyDescent="0.25">
      <c r="A64" t="s">
        <v>54</v>
      </c>
      <c r="B64">
        <v>38</v>
      </c>
      <c r="C64">
        <v>8</v>
      </c>
      <c r="E64">
        <f t="shared" si="13"/>
        <v>37</v>
      </c>
      <c r="F64">
        <f t="shared" si="13"/>
        <v>7.666666666666667</v>
      </c>
      <c r="G64">
        <f>E64-F64</f>
        <v>29.333333333333332</v>
      </c>
      <c r="H64">
        <v>50</v>
      </c>
      <c r="I64" s="1">
        <f>(E64*10^4)*H64</f>
        <v>18500000</v>
      </c>
      <c r="J64" s="1">
        <f t="shared" si="9"/>
        <v>3833333.3333333335</v>
      </c>
      <c r="K64" s="1">
        <f t="shared" si="7"/>
        <v>14666666.666666666</v>
      </c>
      <c r="M64" s="2">
        <f t="shared" si="5"/>
        <v>0.7927927927927928</v>
      </c>
    </row>
    <row r="65" spans="1:13" x14ac:dyDescent="0.25">
      <c r="B65">
        <v>38</v>
      </c>
      <c r="C65">
        <v>9</v>
      </c>
      <c r="I65" s="1"/>
      <c r="J65" s="1"/>
      <c r="K65" s="1"/>
      <c r="M65" s="2"/>
    </row>
    <row r="66" spans="1:13" x14ac:dyDescent="0.25">
      <c r="B66">
        <v>35</v>
      </c>
      <c r="C66">
        <v>6</v>
      </c>
      <c r="I66" s="1"/>
      <c r="J66" s="1"/>
      <c r="K66" s="1"/>
      <c r="M66" s="2"/>
    </row>
    <row r="67" spans="1:13" x14ac:dyDescent="0.25">
      <c r="I67" s="1"/>
      <c r="J67" s="1"/>
      <c r="K67" s="1"/>
      <c r="M67" s="2"/>
    </row>
    <row r="68" spans="1:13" x14ac:dyDescent="0.25">
      <c r="A68" t="s">
        <v>55</v>
      </c>
      <c r="B68">
        <v>50</v>
      </c>
      <c r="C68">
        <v>7</v>
      </c>
      <c r="E68">
        <f t="shared" si="13"/>
        <v>45.75</v>
      </c>
      <c r="F68">
        <f t="shared" si="13"/>
        <v>7.25</v>
      </c>
      <c r="G68">
        <f>E68-F68</f>
        <v>38.5</v>
      </c>
      <c r="H68">
        <v>50</v>
      </c>
      <c r="I68" s="1">
        <f t="shared" si="8"/>
        <v>22875000</v>
      </c>
      <c r="J68" s="1">
        <f t="shared" si="9"/>
        <v>3625000</v>
      </c>
      <c r="K68" s="1">
        <f t="shared" si="7"/>
        <v>19250000</v>
      </c>
      <c r="M68" s="2">
        <f t="shared" si="5"/>
        <v>0.84153005464480879</v>
      </c>
    </row>
    <row r="69" spans="1:13" x14ac:dyDescent="0.25">
      <c r="B69">
        <v>61</v>
      </c>
      <c r="C69">
        <v>13</v>
      </c>
      <c r="I69" s="1"/>
      <c r="J69" s="1"/>
      <c r="K69" s="1"/>
      <c r="M69" s="2"/>
    </row>
    <row r="70" spans="1:13" x14ac:dyDescent="0.25">
      <c r="B70">
        <v>33</v>
      </c>
      <c r="C70">
        <v>4</v>
      </c>
      <c r="I70" s="1"/>
      <c r="J70" s="1"/>
      <c r="K70" s="1"/>
      <c r="M70" s="2"/>
    </row>
    <row r="71" spans="1:13" x14ac:dyDescent="0.25">
      <c r="B71">
        <v>39</v>
      </c>
      <c r="C71">
        <v>5</v>
      </c>
      <c r="I71" s="1"/>
      <c r="J71" s="1"/>
      <c r="K71" s="1"/>
      <c r="M71" s="2"/>
    </row>
    <row r="72" spans="1:13" x14ac:dyDescent="0.25">
      <c r="A72" t="s">
        <v>56</v>
      </c>
      <c r="B72">
        <v>31</v>
      </c>
      <c r="C72">
        <v>9</v>
      </c>
      <c r="E72">
        <f t="shared" si="13"/>
        <v>38.25</v>
      </c>
      <c r="F72">
        <f t="shared" si="13"/>
        <v>7</v>
      </c>
      <c r="G72">
        <f>E72-F72</f>
        <v>31.25</v>
      </c>
      <c r="H72">
        <v>50</v>
      </c>
      <c r="I72" s="1">
        <f t="shared" si="8"/>
        <v>19125000</v>
      </c>
      <c r="J72" s="1">
        <f t="shared" si="9"/>
        <v>3500000</v>
      </c>
      <c r="K72" s="1">
        <f t="shared" si="7"/>
        <v>15625000</v>
      </c>
      <c r="M72" s="2">
        <f t="shared" ref="M72:M104" si="14">K72/I72</f>
        <v>0.81699346405228757</v>
      </c>
    </row>
    <row r="73" spans="1:13" x14ac:dyDescent="0.25">
      <c r="B73">
        <v>43</v>
      </c>
      <c r="C73">
        <v>7</v>
      </c>
      <c r="I73" s="1"/>
      <c r="J73" s="1"/>
      <c r="K73" s="1"/>
      <c r="M73" s="2"/>
    </row>
    <row r="74" spans="1:13" x14ac:dyDescent="0.25">
      <c r="B74">
        <v>38</v>
      </c>
      <c r="C74">
        <v>7</v>
      </c>
      <c r="I74" s="1"/>
      <c r="J74" s="1"/>
      <c r="K74" s="1"/>
      <c r="M74" s="2"/>
    </row>
    <row r="75" spans="1:13" x14ac:dyDescent="0.25">
      <c r="B75">
        <v>41</v>
      </c>
      <c r="C75">
        <v>5</v>
      </c>
      <c r="I75" s="1"/>
      <c r="J75" s="1"/>
      <c r="K75" s="1"/>
      <c r="M75" s="2"/>
    </row>
    <row r="76" spans="1:13" x14ac:dyDescent="0.25">
      <c r="A76" t="s">
        <v>57</v>
      </c>
      <c r="B76">
        <v>62</v>
      </c>
      <c r="C76">
        <v>7</v>
      </c>
      <c r="D76">
        <f>B76-C76</f>
        <v>55</v>
      </c>
      <c r="E76">
        <f t="shared" ref="E76:G88" si="15">AVERAGE(B76:B79)</f>
        <v>53</v>
      </c>
      <c r="F76">
        <f t="shared" si="15"/>
        <v>7</v>
      </c>
      <c r="G76">
        <f t="shared" si="15"/>
        <v>46</v>
      </c>
      <c r="H76">
        <v>50</v>
      </c>
      <c r="I76" s="1">
        <f t="shared" ref="I76:I104" si="16">(E76*10^4)*H76</f>
        <v>26500000</v>
      </c>
      <c r="J76" s="1">
        <f t="shared" si="9"/>
        <v>3500000</v>
      </c>
      <c r="K76" s="1">
        <f t="shared" ref="K76:K104" si="17">(G76*10^4)*$H76</f>
        <v>23000000</v>
      </c>
      <c r="M76" s="2">
        <f>K76/I76</f>
        <v>0.86792452830188682</v>
      </c>
    </row>
    <row r="77" spans="1:13" x14ac:dyDescent="0.25">
      <c r="B77">
        <v>49</v>
      </c>
      <c r="C77">
        <v>7</v>
      </c>
      <c r="D77">
        <f t="shared" ref="D77:D79" si="18">B77-C77</f>
        <v>42</v>
      </c>
      <c r="I77" s="1"/>
      <c r="J77" s="1"/>
      <c r="K77" s="1"/>
      <c r="M77" s="2"/>
    </row>
    <row r="78" spans="1:13" x14ac:dyDescent="0.25">
      <c r="B78">
        <v>48</v>
      </c>
      <c r="C78">
        <v>6</v>
      </c>
      <c r="D78">
        <f t="shared" si="18"/>
        <v>42</v>
      </c>
      <c r="I78" s="1"/>
      <c r="J78" s="1"/>
      <c r="K78" s="1"/>
      <c r="M78" s="2"/>
    </row>
    <row r="79" spans="1:13" x14ac:dyDescent="0.25">
      <c r="B79">
        <v>53</v>
      </c>
      <c r="C79">
        <v>8</v>
      </c>
      <c r="D79">
        <f t="shared" si="18"/>
        <v>45</v>
      </c>
      <c r="I79" s="1"/>
      <c r="J79" s="1"/>
      <c r="K79" s="1"/>
      <c r="M79" s="2"/>
    </row>
    <row r="80" spans="1:13" x14ac:dyDescent="0.25">
      <c r="A80" t="s">
        <v>58</v>
      </c>
      <c r="B80">
        <v>46</v>
      </c>
      <c r="C80">
        <v>4</v>
      </c>
      <c r="D80">
        <f>B80-C80</f>
        <v>42</v>
      </c>
      <c r="E80">
        <f t="shared" si="15"/>
        <v>43.75</v>
      </c>
      <c r="F80" t="e">
        <f>AVERAGE(#REF!)</f>
        <v>#REF!</v>
      </c>
      <c r="G80">
        <f>AVERAGE(D80:D83)</f>
        <v>39</v>
      </c>
      <c r="H80">
        <v>50</v>
      </c>
      <c r="I80" s="1">
        <f>(E80*10^4)*H80</f>
        <v>21875000</v>
      </c>
      <c r="J80" s="1" t="e">
        <f t="shared" si="9"/>
        <v>#REF!</v>
      </c>
      <c r="K80" s="1">
        <f t="shared" si="17"/>
        <v>19500000</v>
      </c>
      <c r="M80" s="2">
        <f t="shared" si="14"/>
        <v>0.89142857142857146</v>
      </c>
    </row>
    <row r="81" spans="1:13" x14ac:dyDescent="0.25">
      <c r="B81">
        <v>38</v>
      </c>
      <c r="C81">
        <v>6</v>
      </c>
      <c r="D81">
        <f t="shared" ref="D81:D107" si="19">B81-C81</f>
        <v>32</v>
      </c>
      <c r="I81" s="1"/>
      <c r="J81" s="1"/>
      <c r="K81" s="1"/>
      <c r="M81" s="2"/>
    </row>
    <row r="82" spans="1:13" x14ac:dyDescent="0.25">
      <c r="B82">
        <v>48</v>
      </c>
      <c r="C82">
        <v>5</v>
      </c>
      <c r="D82">
        <f t="shared" si="19"/>
        <v>43</v>
      </c>
      <c r="I82" s="1"/>
      <c r="J82" s="1"/>
      <c r="K82" s="1"/>
      <c r="M82" s="2"/>
    </row>
    <row r="83" spans="1:13" x14ac:dyDescent="0.25">
      <c r="B83">
        <v>43</v>
      </c>
      <c r="C83">
        <v>4</v>
      </c>
      <c r="D83">
        <f t="shared" si="19"/>
        <v>39</v>
      </c>
      <c r="I83" s="1"/>
      <c r="J83" s="1"/>
      <c r="K83" s="1"/>
      <c r="M83" s="2"/>
    </row>
    <row r="84" spans="1:13" x14ac:dyDescent="0.25">
      <c r="A84" t="s">
        <v>59</v>
      </c>
      <c r="B84">
        <v>57</v>
      </c>
      <c r="C84">
        <v>3</v>
      </c>
      <c r="D84">
        <f t="shared" si="19"/>
        <v>54</v>
      </c>
      <c r="E84">
        <f t="shared" si="15"/>
        <v>61.25</v>
      </c>
      <c r="F84" t="e">
        <f>AVERAGE(#REF!)</f>
        <v>#REF!</v>
      </c>
      <c r="G84">
        <f>AVERAGE(D84:D87)</f>
        <v>56.25</v>
      </c>
      <c r="H84">
        <v>50</v>
      </c>
      <c r="I84" s="1">
        <f t="shared" si="16"/>
        <v>30625000</v>
      </c>
      <c r="J84" s="1" t="e">
        <f t="shared" si="9"/>
        <v>#REF!</v>
      </c>
      <c r="K84" s="1">
        <f t="shared" si="17"/>
        <v>28125000</v>
      </c>
      <c r="M84" s="2">
        <f t="shared" si="14"/>
        <v>0.91836734693877553</v>
      </c>
    </row>
    <row r="85" spans="1:13" x14ac:dyDescent="0.25">
      <c r="B85">
        <v>58</v>
      </c>
      <c r="C85">
        <v>4</v>
      </c>
      <c r="D85">
        <f t="shared" si="19"/>
        <v>54</v>
      </c>
      <c r="I85" s="1"/>
      <c r="J85" s="1"/>
      <c r="K85" s="1"/>
      <c r="M85" s="2"/>
    </row>
    <row r="86" spans="1:13" x14ac:dyDescent="0.25">
      <c r="B86">
        <v>63</v>
      </c>
      <c r="C86">
        <v>3</v>
      </c>
      <c r="D86">
        <f t="shared" si="19"/>
        <v>60</v>
      </c>
      <c r="I86" s="1"/>
      <c r="J86" s="1"/>
      <c r="K86" s="1"/>
      <c r="M86" s="2"/>
    </row>
    <row r="87" spans="1:13" x14ac:dyDescent="0.25">
      <c r="B87">
        <v>67</v>
      </c>
      <c r="C87">
        <v>10</v>
      </c>
      <c r="D87">
        <f t="shared" si="19"/>
        <v>57</v>
      </c>
      <c r="I87" s="1"/>
      <c r="J87" s="1"/>
      <c r="K87" s="1"/>
      <c r="M87" s="2"/>
    </row>
    <row r="88" spans="1:13" x14ac:dyDescent="0.25">
      <c r="A88" t="s">
        <v>60</v>
      </c>
      <c r="B88">
        <v>42</v>
      </c>
      <c r="C88">
        <v>10</v>
      </c>
      <c r="D88">
        <f t="shared" si="19"/>
        <v>32</v>
      </c>
      <c r="E88">
        <f t="shared" si="15"/>
        <v>46.5</v>
      </c>
      <c r="F88" t="e">
        <f>AVERAGE(#REF!)</f>
        <v>#REF!</v>
      </c>
      <c r="G88">
        <f>AVERAGE(D88:D91)</f>
        <v>40.5</v>
      </c>
      <c r="H88">
        <v>50</v>
      </c>
      <c r="I88" s="1">
        <f t="shared" si="16"/>
        <v>23250000</v>
      </c>
      <c r="J88" s="1" t="e">
        <f t="shared" ref="J88:J92" si="20">(F88*10^4)*$H$4</f>
        <v>#REF!</v>
      </c>
      <c r="K88" s="1">
        <f t="shared" si="17"/>
        <v>20250000</v>
      </c>
      <c r="M88" s="2">
        <f t="shared" si="14"/>
        <v>0.87096774193548387</v>
      </c>
    </row>
    <row r="89" spans="1:13" x14ac:dyDescent="0.25">
      <c r="B89">
        <v>55</v>
      </c>
      <c r="C89">
        <v>9</v>
      </c>
      <c r="D89">
        <f t="shared" si="19"/>
        <v>46</v>
      </c>
      <c r="I89" s="1"/>
      <c r="J89" s="1"/>
      <c r="K89" s="1"/>
      <c r="M89" s="2"/>
    </row>
    <row r="90" spans="1:13" x14ac:dyDescent="0.25">
      <c r="B90">
        <v>31</v>
      </c>
      <c r="C90">
        <v>2</v>
      </c>
      <c r="D90">
        <f t="shared" si="19"/>
        <v>29</v>
      </c>
      <c r="I90" s="1"/>
      <c r="J90" s="1"/>
      <c r="K90" s="1"/>
      <c r="M90" s="2"/>
    </row>
    <row r="91" spans="1:13" x14ac:dyDescent="0.25">
      <c r="B91">
        <v>58</v>
      </c>
      <c r="C91">
        <v>3</v>
      </c>
      <c r="D91">
        <f t="shared" si="19"/>
        <v>55</v>
      </c>
      <c r="I91" s="1"/>
      <c r="J91" s="1"/>
      <c r="K91" s="1"/>
      <c r="M91" s="2"/>
    </row>
    <row r="92" spans="1:13" x14ac:dyDescent="0.25">
      <c r="A92" t="s">
        <v>61</v>
      </c>
      <c r="B92">
        <v>68</v>
      </c>
      <c r="C92">
        <v>6</v>
      </c>
      <c r="D92">
        <f t="shared" si="19"/>
        <v>62</v>
      </c>
      <c r="E92">
        <f t="shared" ref="E92:E104" si="21">AVERAGE(B92:B95)</f>
        <v>62.75</v>
      </c>
      <c r="F92" t="e">
        <f>AVERAGE(#REF!)</f>
        <v>#REF!</v>
      </c>
      <c r="G92">
        <f>AVERAGE(D92:D95)</f>
        <v>56.5</v>
      </c>
      <c r="H92">
        <v>50</v>
      </c>
      <c r="I92" s="1">
        <f t="shared" si="16"/>
        <v>31375000</v>
      </c>
      <c r="J92" s="1" t="e">
        <f t="shared" si="20"/>
        <v>#REF!</v>
      </c>
      <c r="K92" s="1">
        <f t="shared" si="17"/>
        <v>28250000</v>
      </c>
      <c r="M92" s="2">
        <f t="shared" si="14"/>
        <v>0.90039840637450197</v>
      </c>
    </row>
    <row r="93" spans="1:13" x14ac:dyDescent="0.25">
      <c r="B93">
        <v>59</v>
      </c>
      <c r="C93">
        <v>5</v>
      </c>
      <c r="D93">
        <f t="shared" si="19"/>
        <v>54</v>
      </c>
      <c r="I93" s="1"/>
      <c r="K93" s="1"/>
      <c r="M93" s="2"/>
    </row>
    <row r="94" spans="1:13" x14ac:dyDescent="0.25">
      <c r="B94">
        <v>61</v>
      </c>
      <c r="C94">
        <v>6</v>
      </c>
      <c r="D94">
        <f t="shared" si="19"/>
        <v>55</v>
      </c>
      <c r="I94" s="1"/>
      <c r="K94" s="1"/>
      <c r="M94" s="2"/>
    </row>
    <row r="95" spans="1:13" x14ac:dyDescent="0.25">
      <c r="B95">
        <v>63</v>
      </c>
      <c r="C95">
        <v>8</v>
      </c>
      <c r="D95">
        <f t="shared" si="19"/>
        <v>55</v>
      </c>
      <c r="I95" s="1"/>
      <c r="K95" s="1"/>
      <c r="M95" s="2"/>
    </row>
    <row r="96" spans="1:13" x14ac:dyDescent="0.25">
      <c r="A96" t="s">
        <v>62</v>
      </c>
      <c r="B96">
        <v>45</v>
      </c>
      <c r="C96">
        <v>3</v>
      </c>
      <c r="D96">
        <f t="shared" si="19"/>
        <v>42</v>
      </c>
      <c r="E96">
        <f t="shared" si="21"/>
        <v>49.5</v>
      </c>
      <c r="G96">
        <f t="shared" ref="G96:G104" si="22">AVERAGE(D96:D99)</f>
        <v>45</v>
      </c>
      <c r="H96">
        <v>50</v>
      </c>
      <c r="I96" s="1">
        <f t="shared" si="16"/>
        <v>24750000</v>
      </c>
      <c r="K96" s="1">
        <f t="shared" si="17"/>
        <v>22500000</v>
      </c>
      <c r="M96" s="2">
        <f t="shared" si="14"/>
        <v>0.90909090909090906</v>
      </c>
    </row>
    <row r="97" spans="1:13" x14ac:dyDescent="0.25">
      <c r="B97">
        <v>53</v>
      </c>
      <c r="C97">
        <v>3</v>
      </c>
      <c r="D97">
        <f t="shared" si="19"/>
        <v>50</v>
      </c>
      <c r="I97" s="1"/>
      <c r="K97" s="1"/>
      <c r="M97" s="2"/>
    </row>
    <row r="98" spans="1:13" x14ac:dyDescent="0.25">
      <c r="B98">
        <v>56</v>
      </c>
      <c r="C98">
        <v>8</v>
      </c>
      <c r="D98">
        <f t="shared" si="19"/>
        <v>48</v>
      </c>
      <c r="I98" s="1"/>
      <c r="K98" s="1"/>
      <c r="M98" s="2"/>
    </row>
    <row r="99" spans="1:13" x14ac:dyDescent="0.25">
      <c r="B99">
        <v>44</v>
      </c>
      <c r="C99">
        <v>4</v>
      </c>
      <c r="D99">
        <f t="shared" si="19"/>
        <v>40</v>
      </c>
      <c r="I99" s="1"/>
      <c r="K99" s="1"/>
      <c r="M99" s="2"/>
    </row>
    <row r="100" spans="1:13" x14ac:dyDescent="0.25">
      <c r="A100" t="s">
        <v>63</v>
      </c>
      <c r="B100">
        <v>55</v>
      </c>
      <c r="C100">
        <v>3</v>
      </c>
      <c r="D100">
        <f t="shared" si="19"/>
        <v>52</v>
      </c>
      <c r="E100">
        <f t="shared" si="21"/>
        <v>46.75</v>
      </c>
      <c r="G100">
        <f t="shared" si="22"/>
        <v>44.75</v>
      </c>
      <c r="H100">
        <v>100</v>
      </c>
      <c r="I100" s="1">
        <f t="shared" si="16"/>
        <v>46750000</v>
      </c>
      <c r="K100" s="1">
        <f t="shared" si="17"/>
        <v>44750000</v>
      </c>
      <c r="M100" s="2">
        <f t="shared" si="14"/>
        <v>0.95721925133689845</v>
      </c>
    </row>
    <row r="101" spans="1:13" x14ac:dyDescent="0.25">
      <c r="B101">
        <v>35</v>
      </c>
      <c r="C101">
        <v>0</v>
      </c>
      <c r="D101">
        <f t="shared" si="19"/>
        <v>35</v>
      </c>
      <c r="I101" s="1"/>
      <c r="K101" s="1"/>
      <c r="M101" s="2"/>
    </row>
    <row r="102" spans="1:13" x14ac:dyDescent="0.25">
      <c r="B102">
        <v>50</v>
      </c>
      <c r="C102">
        <v>2</v>
      </c>
      <c r="D102">
        <f t="shared" si="19"/>
        <v>48</v>
      </c>
      <c r="I102" s="1"/>
      <c r="K102" s="1"/>
      <c r="M102" s="2"/>
    </row>
    <row r="103" spans="1:13" x14ac:dyDescent="0.25">
      <c r="B103">
        <v>47</v>
      </c>
      <c r="C103">
        <v>3</v>
      </c>
      <c r="D103">
        <f t="shared" si="19"/>
        <v>44</v>
      </c>
      <c r="I103" s="1"/>
      <c r="K103" s="1"/>
      <c r="M103" s="2"/>
    </row>
    <row r="104" spans="1:13" x14ac:dyDescent="0.25">
      <c r="A104" t="s">
        <v>64</v>
      </c>
      <c r="B104">
        <v>28</v>
      </c>
      <c r="C104">
        <v>1</v>
      </c>
      <c r="D104">
        <f t="shared" si="19"/>
        <v>27</v>
      </c>
      <c r="E104">
        <f t="shared" si="21"/>
        <v>30.75</v>
      </c>
      <c r="G104">
        <f t="shared" si="22"/>
        <v>30.25</v>
      </c>
      <c r="H104">
        <v>100</v>
      </c>
      <c r="I104" s="1">
        <f t="shared" si="16"/>
        <v>30750000</v>
      </c>
      <c r="K104" s="1">
        <f t="shared" si="17"/>
        <v>30250000</v>
      </c>
      <c r="M104" s="2">
        <f t="shared" si="14"/>
        <v>0.98373983739837401</v>
      </c>
    </row>
    <row r="105" spans="1:13" x14ac:dyDescent="0.25">
      <c r="B105">
        <v>31</v>
      </c>
      <c r="C105">
        <v>0</v>
      </c>
      <c r="D105">
        <f t="shared" si="19"/>
        <v>31</v>
      </c>
      <c r="I105" s="1"/>
      <c r="K105" s="1"/>
      <c r="M105" s="2"/>
    </row>
    <row r="106" spans="1:13" x14ac:dyDescent="0.25">
      <c r="B106">
        <v>34</v>
      </c>
      <c r="C106">
        <v>0</v>
      </c>
      <c r="D106">
        <f t="shared" si="19"/>
        <v>34</v>
      </c>
      <c r="I106" s="1"/>
      <c r="K106" s="1"/>
      <c r="M106" s="2"/>
    </row>
    <row r="107" spans="1:13" x14ac:dyDescent="0.25">
      <c r="B107">
        <v>30</v>
      </c>
      <c r="C107">
        <v>1</v>
      </c>
      <c r="D107">
        <f t="shared" si="19"/>
        <v>29</v>
      </c>
      <c r="I107" s="1"/>
      <c r="K107" s="1"/>
      <c r="M107" s="2"/>
    </row>
    <row r="108" spans="1:13" x14ac:dyDescent="0.25">
      <c r="I108" s="1"/>
      <c r="K108" s="1"/>
    </row>
    <row r="109" spans="1:13" x14ac:dyDescent="0.25">
      <c r="I109" s="1"/>
      <c r="K109" s="1"/>
    </row>
    <row r="110" spans="1:13" x14ac:dyDescent="0.25">
      <c r="I110" s="1"/>
      <c r="K110" s="1"/>
    </row>
    <row r="111" spans="1:13" x14ac:dyDescent="0.25">
      <c r="I111" s="1"/>
      <c r="K1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25371-75AD-4C6D-BD2D-6795CFB5E1AF}">
  <dimension ref="A1:M111"/>
  <sheetViews>
    <sheetView topLeftCell="A55" workbookViewId="0">
      <selection activeCell="I96" sqref="I96"/>
    </sheetView>
  </sheetViews>
  <sheetFormatPr defaultRowHeight="15" x14ac:dyDescent="0.25"/>
  <sheetData>
    <row r="1" spans="1:13" x14ac:dyDescent="0.25">
      <c r="I1" t="s">
        <v>35</v>
      </c>
    </row>
    <row r="2" spans="1:13" x14ac:dyDescent="0.25">
      <c r="B2" t="s">
        <v>3</v>
      </c>
      <c r="E2" t="s">
        <v>27</v>
      </c>
      <c r="H2" t="s">
        <v>33</v>
      </c>
      <c r="I2" t="s">
        <v>34</v>
      </c>
    </row>
    <row r="3" spans="1:13" x14ac:dyDescent="0.25">
      <c r="A3" t="s">
        <v>4</v>
      </c>
      <c r="B3" t="s">
        <v>0</v>
      </c>
      <c r="C3" t="s">
        <v>1</v>
      </c>
      <c r="D3" t="s">
        <v>2</v>
      </c>
      <c r="E3" t="s">
        <v>28</v>
      </c>
      <c r="F3" t="s">
        <v>29</v>
      </c>
      <c r="G3" t="s">
        <v>2</v>
      </c>
      <c r="I3" t="s">
        <v>30</v>
      </c>
      <c r="J3" t="s">
        <v>29</v>
      </c>
      <c r="K3" t="s">
        <v>31</v>
      </c>
      <c r="M3" t="s">
        <v>32</v>
      </c>
    </row>
    <row r="4" spans="1:13" x14ac:dyDescent="0.25">
      <c r="A4">
        <v>0</v>
      </c>
      <c r="B4">
        <v>115</v>
      </c>
      <c r="D4">
        <v>28</v>
      </c>
      <c r="E4">
        <f>AVERAGE(B4:B7)</f>
        <v>115</v>
      </c>
      <c r="F4" t="e">
        <f t="shared" ref="F4:G4" si="0">AVERAGE(C4:C7)</f>
        <v>#DIV/0!</v>
      </c>
      <c r="G4">
        <f t="shared" si="0"/>
        <v>28</v>
      </c>
      <c r="H4">
        <v>20</v>
      </c>
      <c r="I4" s="1">
        <f>(E4*10^4)*H4</f>
        <v>23000000</v>
      </c>
      <c r="J4" s="1" t="e">
        <f t="shared" ref="J4:J20" si="1">(F4*10^4)*$H$4</f>
        <v>#DIV/0!</v>
      </c>
      <c r="K4" s="1">
        <f>(G4*10^4)*$H4</f>
        <v>5600000</v>
      </c>
      <c r="M4" s="2">
        <f>K4/I4</f>
        <v>0.24347826086956523</v>
      </c>
    </row>
    <row r="5" spans="1:13" x14ac:dyDescent="0.25">
      <c r="I5" s="1"/>
      <c r="J5" s="1"/>
      <c r="K5" s="1"/>
      <c r="M5" s="2"/>
    </row>
    <row r="6" spans="1:13" x14ac:dyDescent="0.25">
      <c r="I6" s="1"/>
      <c r="J6" s="1"/>
      <c r="K6" s="1"/>
      <c r="M6" s="2"/>
    </row>
    <row r="7" spans="1:13" x14ac:dyDescent="0.25">
      <c r="I7" s="1"/>
      <c r="J7" s="1"/>
      <c r="K7" s="1"/>
      <c r="M7" s="2"/>
    </row>
    <row r="8" spans="1:13" x14ac:dyDescent="0.25">
      <c r="A8">
        <v>0</v>
      </c>
      <c r="B8">
        <v>66</v>
      </c>
      <c r="D8">
        <v>17</v>
      </c>
      <c r="E8">
        <f>AVERAGE(B8:B11)</f>
        <v>70</v>
      </c>
      <c r="F8" t="e">
        <f t="shared" ref="F8:G8" si="2">AVERAGE(C8:C11)</f>
        <v>#DIV/0!</v>
      </c>
      <c r="G8">
        <f t="shared" si="2"/>
        <v>21.25</v>
      </c>
      <c r="H8">
        <v>50</v>
      </c>
      <c r="I8" s="1">
        <f>(E8*10^4)*H8</f>
        <v>35000000</v>
      </c>
      <c r="J8" s="1" t="e">
        <f t="shared" ref="J8" si="3">(F8*10^4)*$H$4</f>
        <v>#DIV/0!</v>
      </c>
      <c r="K8" s="1">
        <f>(G8*10^4)*$H8</f>
        <v>10625000</v>
      </c>
      <c r="M8" s="2">
        <f t="shared" ref="M8:M68" si="4">K8/I8</f>
        <v>0.30357142857142855</v>
      </c>
    </row>
    <row r="9" spans="1:13" x14ac:dyDescent="0.25">
      <c r="B9">
        <v>74</v>
      </c>
      <c r="D9">
        <v>23</v>
      </c>
      <c r="I9" s="1"/>
      <c r="J9" s="1"/>
      <c r="K9" s="1"/>
      <c r="M9" s="2"/>
    </row>
    <row r="10" spans="1:13" x14ac:dyDescent="0.25">
      <c r="B10">
        <v>68</v>
      </c>
      <c r="D10">
        <v>16</v>
      </c>
      <c r="I10" s="1"/>
      <c r="J10" s="1"/>
      <c r="K10" s="1"/>
      <c r="M10" s="2"/>
    </row>
    <row r="11" spans="1:13" x14ac:dyDescent="0.25">
      <c r="B11">
        <v>72</v>
      </c>
      <c r="D11">
        <v>29</v>
      </c>
      <c r="I11" s="1"/>
      <c r="J11" s="1"/>
      <c r="K11" s="1"/>
      <c r="M11" s="2"/>
    </row>
    <row r="12" spans="1:13" x14ac:dyDescent="0.25">
      <c r="A12">
        <v>20</v>
      </c>
      <c r="B12">
        <v>47</v>
      </c>
      <c r="D12">
        <v>11</v>
      </c>
      <c r="E12">
        <f t="shared" ref="E12:G24" si="5">AVERAGE(B12:B15)</f>
        <v>53.5</v>
      </c>
      <c r="F12" t="e">
        <f t="shared" si="5"/>
        <v>#DIV/0!</v>
      </c>
      <c r="G12">
        <f t="shared" si="5"/>
        <v>13.75</v>
      </c>
      <c r="H12">
        <v>10</v>
      </c>
      <c r="I12" s="1">
        <f>(E12*10^4)*H12</f>
        <v>5350000</v>
      </c>
      <c r="J12" s="1" t="e">
        <f t="shared" si="1"/>
        <v>#DIV/0!</v>
      </c>
      <c r="K12" s="1">
        <f t="shared" ref="K12:K72" si="6">(G12*10^4)*$H12</f>
        <v>1375000</v>
      </c>
      <c r="M12" s="2">
        <f t="shared" si="4"/>
        <v>0.2570093457943925</v>
      </c>
    </row>
    <row r="13" spans="1:13" x14ac:dyDescent="0.25">
      <c r="B13">
        <v>49</v>
      </c>
      <c r="D13">
        <v>13</v>
      </c>
      <c r="I13" s="1"/>
      <c r="J13" s="1"/>
      <c r="K13" s="1"/>
      <c r="M13" s="2"/>
    </row>
    <row r="14" spans="1:13" x14ac:dyDescent="0.25">
      <c r="B14">
        <v>55</v>
      </c>
      <c r="D14">
        <v>15</v>
      </c>
      <c r="I14" s="1"/>
      <c r="J14" s="1"/>
      <c r="K14" s="1"/>
      <c r="M14" s="2"/>
    </row>
    <row r="15" spans="1:13" x14ac:dyDescent="0.25">
      <c r="B15">
        <v>63</v>
      </c>
      <c r="D15">
        <v>16</v>
      </c>
      <c r="I15" s="1"/>
      <c r="J15" s="1"/>
      <c r="K15" s="1"/>
      <c r="M15" s="2"/>
    </row>
    <row r="16" spans="1:13" x14ac:dyDescent="0.25">
      <c r="A16">
        <v>20</v>
      </c>
      <c r="B16">
        <v>71</v>
      </c>
      <c r="D16">
        <v>19</v>
      </c>
      <c r="E16">
        <f t="shared" si="5"/>
        <v>58.75</v>
      </c>
      <c r="F16" t="e">
        <f t="shared" si="5"/>
        <v>#DIV/0!</v>
      </c>
      <c r="G16">
        <f t="shared" si="5"/>
        <v>16.5</v>
      </c>
      <c r="H16">
        <v>10</v>
      </c>
      <c r="I16" s="1">
        <f t="shared" ref="I16:I72" si="7">(E16*10^4)*H16</f>
        <v>5875000</v>
      </c>
      <c r="J16" s="1" t="e">
        <f t="shared" si="1"/>
        <v>#DIV/0!</v>
      </c>
      <c r="K16" s="1">
        <f t="shared" si="6"/>
        <v>1650000</v>
      </c>
      <c r="M16" s="2">
        <f t="shared" si="4"/>
        <v>0.28085106382978725</v>
      </c>
    </row>
    <row r="17" spans="1:13" x14ac:dyDescent="0.25">
      <c r="B17">
        <v>55</v>
      </c>
      <c r="D17">
        <v>13</v>
      </c>
      <c r="I17" s="1"/>
      <c r="J17" s="1"/>
      <c r="K17" s="1"/>
      <c r="M17" s="2"/>
    </row>
    <row r="18" spans="1:13" x14ac:dyDescent="0.25">
      <c r="B18">
        <v>60</v>
      </c>
      <c r="D18">
        <v>19</v>
      </c>
      <c r="I18" s="1"/>
      <c r="J18" s="1"/>
      <c r="K18" s="1"/>
      <c r="M18" s="2"/>
    </row>
    <row r="19" spans="1:13" x14ac:dyDescent="0.25">
      <c r="B19">
        <v>49</v>
      </c>
      <c r="D19">
        <v>15</v>
      </c>
      <c r="I19" s="1"/>
      <c r="J19" s="1"/>
      <c r="K19" s="1"/>
      <c r="M19" s="2"/>
    </row>
    <row r="20" spans="1:13" x14ac:dyDescent="0.25">
      <c r="A20">
        <v>45</v>
      </c>
      <c r="B20">
        <v>51</v>
      </c>
      <c r="D20">
        <v>16</v>
      </c>
      <c r="E20">
        <f t="shared" si="5"/>
        <v>52.25</v>
      </c>
      <c r="F20" t="e">
        <f t="shared" si="5"/>
        <v>#DIV/0!</v>
      </c>
      <c r="G20">
        <f t="shared" si="5"/>
        <v>13.75</v>
      </c>
      <c r="H20">
        <v>10</v>
      </c>
      <c r="I20" s="1">
        <f t="shared" si="7"/>
        <v>5225000</v>
      </c>
      <c r="J20" s="1" t="e">
        <f t="shared" si="1"/>
        <v>#DIV/0!</v>
      </c>
      <c r="K20" s="1">
        <f t="shared" si="6"/>
        <v>1375000</v>
      </c>
      <c r="M20" s="2">
        <f t="shared" si="4"/>
        <v>0.26315789473684209</v>
      </c>
    </row>
    <row r="21" spans="1:13" x14ac:dyDescent="0.25">
      <c r="B21">
        <v>54</v>
      </c>
      <c r="D21">
        <v>18</v>
      </c>
      <c r="I21" s="1"/>
      <c r="J21" s="1"/>
      <c r="K21" s="1"/>
      <c r="M21" s="2"/>
    </row>
    <row r="22" spans="1:13" x14ac:dyDescent="0.25">
      <c r="B22">
        <v>53</v>
      </c>
      <c r="D22">
        <v>11</v>
      </c>
      <c r="I22" s="1"/>
      <c r="J22" s="1"/>
      <c r="K22" s="1"/>
      <c r="M22" s="2"/>
    </row>
    <row r="23" spans="1:13" x14ac:dyDescent="0.25">
      <c r="B23">
        <v>51</v>
      </c>
      <c r="D23">
        <v>10</v>
      </c>
      <c r="I23" s="1"/>
      <c r="J23" s="1"/>
      <c r="K23" s="1"/>
      <c r="M23" s="2"/>
    </row>
    <row r="24" spans="1:13" x14ac:dyDescent="0.25">
      <c r="A24">
        <v>45</v>
      </c>
      <c r="B24">
        <v>62</v>
      </c>
      <c r="D24">
        <v>26</v>
      </c>
      <c r="E24">
        <f t="shared" si="5"/>
        <v>60.25</v>
      </c>
      <c r="F24" t="e">
        <f t="shared" si="5"/>
        <v>#DIV/0!</v>
      </c>
      <c r="G24">
        <f t="shared" si="5"/>
        <v>18.25</v>
      </c>
      <c r="H24">
        <v>10</v>
      </c>
      <c r="I24" s="1">
        <f>(E24*10^4)*H24</f>
        <v>6025000</v>
      </c>
      <c r="J24" s="1" t="e">
        <f t="shared" ref="J24:J84" si="8">(F24*10^4)*$H$4</f>
        <v>#DIV/0!</v>
      </c>
      <c r="K24" s="1">
        <f t="shared" si="6"/>
        <v>1825000</v>
      </c>
      <c r="M24" s="2">
        <f t="shared" si="4"/>
        <v>0.30290456431535268</v>
      </c>
    </row>
    <row r="25" spans="1:13" x14ac:dyDescent="0.25">
      <c r="B25">
        <v>63</v>
      </c>
      <c r="D25">
        <v>16</v>
      </c>
      <c r="I25" s="1"/>
      <c r="J25" s="1"/>
      <c r="K25" s="1"/>
      <c r="M25" s="2"/>
    </row>
    <row r="26" spans="1:13" x14ac:dyDescent="0.25">
      <c r="B26">
        <v>55</v>
      </c>
      <c r="D26">
        <v>13</v>
      </c>
      <c r="I26" s="1"/>
      <c r="J26" s="1"/>
      <c r="K26" s="1"/>
      <c r="M26" s="2"/>
    </row>
    <row r="27" spans="1:13" x14ac:dyDescent="0.25">
      <c r="B27">
        <v>61</v>
      </c>
      <c r="D27">
        <v>18</v>
      </c>
      <c r="I27" s="1"/>
      <c r="J27" s="1"/>
      <c r="K27" s="1"/>
      <c r="M27" s="2"/>
    </row>
    <row r="28" spans="1:13" x14ac:dyDescent="0.25">
      <c r="A28">
        <v>1.25</v>
      </c>
      <c r="B28">
        <v>45</v>
      </c>
      <c r="D28">
        <v>19</v>
      </c>
      <c r="E28">
        <f t="shared" ref="E28:G40" si="9">AVERAGE(B28:B31)</f>
        <v>40</v>
      </c>
      <c r="F28" t="e">
        <f t="shared" si="9"/>
        <v>#DIV/0!</v>
      </c>
      <c r="G28">
        <f>AVERAGE(D28:D31)</f>
        <v>15.5</v>
      </c>
      <c r="H28">
        <v>20</v>
      </c>
      <c r="I28" s="1">
        <f t="shared" si="7"/>
        <v>8000000</v>
      </c>
      <c r="J28" s="1" t="e">
        <f t="shared" si="8"/>
        <v>#DIV/0!</v>
      </c>
      <c r="K28" s="1">
        <f t="shared" si="6"/>
        <v>3100000</v>
      </c>
      <c r="M28" s="2">
        <f t="shared" si="4"/>
        <v>0.38750000000000001</v>
      </c>
    </row>
    <row r="29" spans="1:13" x14ac:dyDescent="0.25">
      <c r="B29">
        <v>39</v>
      </c>
      <c r="D29">
        <v>17</v>
      </c>
      <c r="I29" s="1"/>
      <c r="J29" s="1"/>
      <c r="K29" s="1"/>
      <c r="M29" s="2"/>
    </row>
    <row r="30" spans="1:13" x14ac:dyDescent="0.25">
      <c r="B30">
        <v>40</v>
      </c>
      <c r="D30">
        <v>15</v>
      </c>
      <c r="I30" s="1"/>
      <c r="J30" s="1"/>
      <c r="K30" s="1"/>
      <c r="M30" s="2"/>
    </row>
    <row r="31" spans="1:13" x14ac:dyDescent="0.25">
      <c r="B31">
        <v>36</v>
      </c>
      <c r="D31">
        <v>11</v>
      </c>
      <c r="I31" s="1"/>
      <c r="J31" s="1"/>
      <c r="K31" s="1"/>
      <c r="M31" s="2"/>
    </row>
    <row r="32" spans="1:13" x14ac:dyDescent="0.25">
      <c r="A32">
        <v>1.25</v>
      </c>
      <c r="B32">
        <v>37</v>
      </c>
      <c r="D32">
        <v>14</v>
      </c>
      <c r="E32">
        <f t="shared" si="9"/>
        <v>41</v>
      </c>
      <c r="F32" t="e">
        <f t="shared" si="9"/>
        <v>#DIV/0!</v>
      </c>
      <c r="G32">
        <f>AVERAGE(D32:D35)</f>
        <v>19</v>
      </c>
      <c r="H32">
        <v>20</v>
      </c>
      <c r="I32" s="1">
        <f t="shared" si="7"/>
        <v>8200000</v>
      </c>
      <c r="J32" s="1" t="e">
        <f t="shared" si="8"/>
        <v>#DIV/0!</v>
      </c>
      <c r="K32" s="1">
        <f t="shared" si="6"/>
        <v>3800000</v>
      </c>
      <c r="M32" s="2">
        <f t="shared" si="4"/>
        <v>0.46341463414634149</v>
      </c>
    </row>
    <row r="33" spans="1:13" x14ac:dyDescent="0.25">
      <c r="B33">
        <v>45</v>
      </c>
      <c r="D33">
        <v>21</v>
      </c>
      <c r="I33" s="1"/>
      <c r="J33" s="1"/>
      <c r="K33" s="1"/>
      <c r="M33" s="2"/>
    </row>
    <row r="34" spans="1:13" x14ac:dyDescent="0.25">
      <c r="B34">
        <v>39</v>
      </c>
      <c r="D34">
        <v>19</v>
      </c>
      <c r="I34" s="1"/>
      <c r="J34" s="1"/>
      <c r="K34" s="1"/>
      <c r="M34" s="2"/>
    </row>
    <row r="35" spans="1:13" x14ac:dyDescent="0.25">
      <c r="B35">
        <v>43</v>
      </c>
      <c r="D35">
        <v>22</v>
      </c>
      <c r="I35" s="1"/>
      <c r="J35" s="1"/>
      <c r="K35" s="1"/>
      <c r="M35" s="2"/>
    </row>
    <row r="36" spans="1:13" x14ac:dyDescent="0.25">
      <c r="A36" t="s">
        <v>66</v>
      </c>
      <c r="B36">
        <v>50</v>
      </c>
      <c r="D36">
        <v>26</v>
      </c>
      <c r="E36">
        <f t="shared" si="9"/>
        <v>48.25</v>
      </c>
      <c r="F36" t="e">
        <f t="shared" si="9"/>
        <v>#DIV/0!</v>
      </c>
      <c r="G36">
        <f t="shared" si="9"/>
        <v>25.75</v>
      </c>
      <c r="H36">
        <v>20</v>
      </c>
      <c r="I36" s="1">
        <f t="shared" si="7"/>
        <v>9650000</v>
      </c>
      <c r="J36" s="1" t="e">
        <f t="shared" si="8"/>
        <v>#DIV/0!</v>
      </c>
      <c r="K36" s="1">
        <f t="shared" si="6"/>
        <v>5150000</v>
      </c>
      <c r="M36" s="2">
        <f t="shared" si="4"/>
        <v>0.53367875647668395</v>
      </c>
    </row>
    <row r="37" spans="1:13" x14ac:dyDescent="0.25">
      <c r="B37">
        <v>38</v>
      </c>
      <c r="D37">
        <v>22</v>
      </c>
      <c r="I37" s="1"/>
      <c r="J37" s="1"/>
      <c r="K37" s="1"/>
      <c r="M37" s="2"/>
    </row>
    <row r="38" spans="1:13" x14ac:dyDescent="0.25">
      <c r="B38">
        <v>55</v>
      </c>
      <c r="D38">
        <v>25</v>
      </c>
      <c r="I38" s="1"/>
      <c r="J38" s="1"/>
      <c r="K38" s="1"/>
      <c r="M38" s="2"/>
    </row>
    <row r="39" spans="1:13" x14ac:dyDescent="0.25">
      <c r="B39">
        <v>50</v>
      </c>
      <c r="D39">
        <v>30</v>
      </c>
      <c r="I39" s="1"/>
      <c r="J39" s="1"/>
      <c r="K39" s="1"/>
      <c r="M39" s="2"/>
    </row>
    <row r="40" spans="1:13" x14ac:dyDescent="0.25">
      <c r="A40" t="s">
        <v>67</v>
      </c>
      <c r="B40">
        <v>56</v>
      </c>
      <c r="D40">
        <v>27</v>
      </c>
      <c r="E40">
        <f t="shared" si="9"/>
        <v>58</v>
      </c>
      <c r="F40" t="e">
        <f t="shared" si="9"/>
        <v>#DIV/0!</v>
      </c>
      <c r="G40">
        <f t="shared" si="9"/>
        <v>30.25</v>
      </c>
      <c r="H40">
        <v>20</v>
      </c>
      <c r="I40" s="1">
        <f t="shared" si="7"/>
        <v>11600000</v>
      </c>
      <c r="J40" s="1" t="e">
        <f t="shared" si="8"/>
        <v>#DIV/0!</v>
      </c>
      <c r="K40" s="1">
        <f t="shared" si="6"/>
        <v>6050000</v>
      </c>
      <c r="M40" s="2">
        <f t="shared" si="4"/>
        <v>0.52155172413793105</v>
      </c>
    </row>
    <row r="41" spans="1:13" x14ac:dyDescent="0.25">
      <c r="B41">
        <v>72</v>
      </c>
      <c r="D41">
        <v>36</v>
      </c>
      <c r="I41" s="1"/>
      <c r="J41" s="1"/>
      <c r="K41" s="1"/>
      <c r="M41" s="2"/>
    </row>
    <row r="42" spans="1:13" x14ac:dyDescent="0.25">
      <c r="B42">
        <v>50</v>
      </c>
      <c r="D42">
        <v>26</v>
      </c>
      <c r="I42" s="1"/>
      <c r="J42" s="1"/>
      <c r="K42" s="1"/>
      <c r="M42" s="2"/>
    </row>
    <row r="43" spans="1:13" x14ac:dyDescent="0.25">
      <c r="B43">
        <v>54</v>
      </c>
      <c r="D43">
        <v>32</v>
      </c>
      <c r="I43" s="1"/>
      <c r="J43" s="1"/>
      <c r="K43" s="1"/>
      <c r="M43" s="2"/>
    </row>
    <row r="44" spans="1:13" x14ac:dyDescent="0.25">
      <c r="A44" t="s">
        <v>68</v>
      </c>
      <c r="B44">
        <v>53</v>
      </c>
      <c r="C44">
        <v>18</v>
      </c>
      <c r="E44">
        <f t="shared" ref="E44:F56" si="10">AVERAGE(B44:B47)</f>
        <v>44.25</v>
      </c>
      <c r="F44">
        <f t="shared" si="10"/>
        <v>13</v>
      </c>
      <c r="G44">
        <f>E44-F44</f>
        <v>31.25</v>
      </c>
      <c r="H44">
        <v>20</v>
      </c>
      <c r="I44" s="1">
        <f t="shared" si="7"/>
        <v>8850000</v>
      </c>
      <c r="J44" s="1">
        <f t="shared" si="8"/>
        <v>2600000</v>
      </c>
      <c r="K44" s="1">
        <f t="shared" si="6"/>
        <v>6250000</v>
      </c>
      <c r="M44" s="2">
        <f t="shared" si="4"/>
        <v>0.70621468926553677</v>
      </c>
    </row>
    <row r="45" spans="1:13" x14ac:dyDescent="0.25">
      <c r="B45">
        <v>46</v>
      </c>
      <c r="C45">
        <v>17</v>
      </c>
      <c r="I45" s="1"/>
      <c r="J45" s="1"/>
      <c r="K45" s="1"/>
      <c r="M45" s="2"/>
    </row>
    <row r="46" spans="1:13" x14ac:dyDescent="0.25">
      <c r="B46">
        <v>38</v>
      </c>
      <c r="C46">
        <v>10</v>
      </c>
      <c r="I46" s="1"/>
      <c r="J46" s="1"/>
      <c r="K46" s="1"/>
      <c r="M46" s="2"/>
    </row>
    <row r="47" spans="1:13" x14ac:dyDescent="0.25">
      <c r="B47">
        <v>40</v>
      </c>
      <c r="C47">
        <v>7</v>
      </c>
      <c r="I47" s="1"/>
      <c r="J47" s="1"/>
      <c r="K47" s="1"/>
      <c r="M47" s="2"/>
    </row>
    <row r="48" spans="1:13" x14ac:dyDescent="0.25">
      <c r="A48" t="s">
        <v>69</v>
      </c>
      <c r="B48">
        <v>66</v>
      </c>
      <c r="C48">
        <v>16</v>
      </c>
      <c r="E48">
        <f t="shared" si="10"/>
        <v>55.25</v>
      </c>
      <c r="F48">
        <f t="shared" si="10"/>
        <v>12.75</v>
      </c>
      <c r="G48">
        <f>E48-F48</f>
        <v>42.5</v>
      </c>
      <c r="H48">
        <v>20</v>
      </c>
      <c r="I48" s="1">
        <f>(E48*10^4)*H48</f>
        <v>11050000</v>
      </c>
      <c r="J48" s="1">
        <f t="shared" si="8"/>
        <v>2550000</v>
      </c>
      <c r="K48" s="1">
        <f t="shared" si="6"/>
        <v>8500000</v>
      </c>
      <c r="M48" s="2">
        <f t="shared" si="4"/>
        <v>0.76923076923076927</v>
      </c>
    </row>
    <row r="49" spans="1:13" x14ac:dyDescent="0.25">
      <c r="B49">
        <v>55</v>
      </c>
      <c r="C49">
        <v>15</v>
      </c>
      <c r="G49">
        <f t="shared" ref="G49:G60" si="11">E49-F49</f>
        <v>0</v>
      </c>
      <c r="I49" s="1"/>
      <c r="J49" s="1"/>
      <c r="K49" s="1"/>
      <c r="M49" s="2"/>
    </row>
    <row r="50" spans="1:13" x14ac:dyDescent="0.25">
      <c r="B50">
        <v>53</v>
      </c>
      <c r="C50">
        <v>14</v>
      </c>
      <c r="G50">
        <f t="shared" si="11"/>
        <v>0</v>
      </c>
      <c r="I50" s="1"/>
      <c r="J50" s="1"/>
      <c r="K50" s="1"/>
      <c r="M50" s="2"/>
    </row>
    <row r="51" spans="1:13" x14ac:dyDescent="0.25">
      <c r="B51">
        <v>47</v>
      </c>
      <c r="C51">
        <v>6</v>
      </c>
      <c r="G51">
        <f t="shared" si="11"/>
        <v>0</v>
      </c>
      <c r="I51" s="1"/>
      <c r="J51" s="1"/>
      <c r="K51" s="1"/>
      <c r="M51" s="2"/>
    </row>
    <row r="52" spans="1:13" x14ac:dyDescent="0.25">
      <c r="A52" t="s">
        <v>70</v>
      </c>
      <c r="B52">
        <v>34</v>
      </c>
      <c r="C52">
        <v>10</v>
      </c>
      <c r="E52">
        <f t="shared" si="10"/>
        <v>41.5</v>
      </c>
      <c r="F52">
        <f t="shared" si="10"/>
        <v>10.5</v>
      </c>
      <c r="G52">
        <f t="shared" si="11"/>
        <v>31</v>
      </c>
      <c r="H52">
        <v>20</v>
      </c>
      <c r="I52" s="1">
        <f t="shared" si="7"/>
        <v>8300000</v>
      </c>
      <c r="J52" s="1">
        <f t="shared" si="8"/>
        <v>2100000</v>
      </c>
      <c r="K52" s="1">
        <f t="shared" si="6"/>
        <v>6200000</v>
      </c>
      <c r="M52" s="2">
        <f t="shared" si="4"/>
        <v>0.74698795180722888</v>
      </c>
    </row>
    <row r="53" spans="1:13" x14ac:dyDescent="0.25">
      <c r="B53">
        <v>44</v>
      </c>
      <c r="C53">
        <v>11</v>
      </c>
      <c r="G53">
        <f t="shared" si="11"/>
        <v>0</v>
      </c>
      <c r="I53" s="1"/>
      <c r="J53" s="1"/>
      <c r="K53" s="1"/>
      <c r="M53" s="2"/>
    </row>
    <row r="54" spans="1:13" x14ac:dyDescent="0.25">
      <c r="B54">
        <v>48</v>
      </c>
      <c r="C54">
        <v>13</v>
      </c>
      <c r="G54">
        <f t="shared" si="11"/>
        <v>0</v>
      </c>
      <c r="I54" s="1"/>
      <c r="J54" s="1"/>
      <c r="K54" s="1"/>
      <c r="M54" s="2"/>
    </row>
    <row r="55" spans="1:13" x14ac:dyDescent="0.25">
      <c r="B55">
        <v>40</v>
      </c>
      <c r="C55">
        <v>8</v>
      </c>
      <c r="G55">
        <f t="shared" si="11"/>
        <v>0</v>
      </c>
      <c r="I55" s="1"/>
      <c r="J55" s="1"/>
      <c r="K55" s="1"/>
      <c r="M55" s="2"/>
    </row>
    <row r="56" spans="1:13" x14ac:dyDescent="0.25">
      <c r="A56" t="s">
        <v>71</v>
      </c>
      <c r="B56">
        <v>69</v>
      </c>
      <c r="C56">
        <v>17</v>
      </c>
      <c r="E56">
        <f t="shared" si="10"/>
        <v>64</v>
      </c>
      <c r="F56">
        <f>AVERAGE(C56:C59)</f>
        <v>14.5</v>
      </c>
      <c r="G56">
        <f>E56-F56</f>
        <v>49.5</v>
      </c>
      <c r="H56">
        <v>20</v>
      </c>
      <c r="I56" s="1">
        <f>(E56*10^4)*H56</f>
        <v>12800000</v>
      </c>
      <c r="J56" s="1">
        <f t="shared" si="8"/>
        <v>2900000</v>
      </c>
      <c r="K56" s="1">
        <f t="shared" si="6"/>
        <v>9900000</v>
      </c>
      <c r="M56" s="2">
        <f t="shared" si="4"/>
        <v>0.7734375</v>
      </c>
    </row>
    <row r="57" spans="1:13" x14ac:dyDescent="0.25">
      <c r="B57">
        <v>71</v>
      </c>
      <c r="C57">
        <v>19</v>
      </c>
      <c r="G57">
        <f t="shared" si="11"/>
        <v>0</v>
      </c>
      <c r="I57" s="1"/>
      <c r="J57" s="1"/>
      <c r="K57" s="1"/>
      <c r="M57" s="2"/>
    </row>
    <row r="58" spans="1:13" x14ac:dyDescent="0.25">
      <c r="B58">
        <v>66</v>
      </c>
      <c r="C58">
        <v>11</v>
      </c>
      <c r="G58">
        <f t="shared" si="11"/>
        <v>0</v>
      </c>
      <c r="I58" s="1"/>
      <c r="J58" s="1"/>
      <c r="K58" s="1"/>
      <c r="M58" s="2"/>
    </row>
    <row r="59" spans="1:13" x14ac:dyDescent="0.25">
      <c r="B59">
        <v>50</v>
      </c>
      <c r="C59">
        <v>11</v>
      </c>
      <c r="G59">
        <f t="shared" si="11"/>
        <v>0</v>
      </c>
      <c r="I59" s="1"/>
      <c r="J59" s="1"/>
      <c r="K59" s="1"/>
      <c r="M59" s="2"/>
    </row>
    <row r="60" spans="1:13" x14ac:dyDescent="0.25">
      <c r="A60" s="4" t="s">
        <v>72</v>
      </c>
      <c r="B60">
        <v>35</v>
      </c>
      <c r="C60">
        <v>8</v>
      </c>
      <c r="E60">
        <f t="shared" ref="E60:F72" si="12">AVERAGE(B60:B63)</f>
        <v>31.5</v>
      </c>
      <c r="F60">
        <f t="shared" si="12"/>
        <v>6.5</v>
      </c>
      <c r="G60">
        <f t="shared" si="11"/>
        <v>25</v>
      </c>
      <c r="H60">
        <v>50</v>
      </c>
      <c r="I60" s="1">
        <f t="shared" si="7"/>
        <v>15750000</v>
      </c>
      <c r="J60" s="1">
        <f t="shared" si="8"/>
        <v>1300000</v>
      </c>
      <c r="K60" s="1">
        <f t="shared" si="6"/>
        <v>12500000</v>
      </c>
      <c r="M60" s="2">
        <f t="shared" si="4"/>
        <v>0.79365079365079361</v>
      </c>
    </row>
    <row r="61" spans="1:13" x14ac:dyDescent="0.25">
      <c r="B61">
        <v>42</v>
      </c>
      <c r="C61">
        <v>8</v>
      </c>
      <c r="I61" s="1"/>
      <c r="J61" s="1"/>
      <c r="K61" s="1"/>
      <c r="M61" s="2"/>
    </row>
    <row r="62" spans="1:13" x14ac:dyDescent="0.25">
      <c r="B62">
        <v>22</v>
      </c>
      <c r="C62">
        <v>8</v>
      </c>
      <c r="I62" s="1"/>
      <c r="J62" s="1"/>
      <c r="K62" s="1"/>
      <c r="M62" s="2"/>
    </row>
    <row r="63" spans="1:13" x14ac:dyDescent="0.25">
      <c r="B63">
        <v>27</v>
      </c>
      <c r="C63">
        <v>2</v>
      </c>
      <c r="I63" s="1"/>
      <c r="J63" s="1"/>
      <c r="K63" s="1"/>
      <c r="M63" s="2"/>
    </row>
    <row r="64" spans="1:13" x14ac:dyDescent="0.25">
      <c r="A64" t="s">
        <v>73</v>
      </c>
      <c r="B64">
        <v>42</v>
      </c>
      <c r="C64">
        <v>5</v>
      </c>
      <c r="E64">
        <f t="shared" si="12"/>
        <v>31.75</v>
      </c>
      <c r="F64">
        <f t="shared" si="12"/>
        <v>5</v>
      </c>
      <c r="G64">
        <f>E64-F64</f>
        <v>26.75</v>
      </c>
      <c r="H64">
        <v>50</v>
      </c>
      <c r="I64" s="1">
        <f>(E64*10^4)*H64</f>
        <v>15875000</v>
      </c>
      <c r="J64" s="1">
        <f t="shared" si="8"/>
        <v>1000000</v>
      </c>
      <c r="K64" s="1">
        <f t="shared" si="6"/>
        <v>13375000</v>
      </c>
      <c r="M64" s="2">
        <f t="shared" si="4"/>
        <v>0.84251968503937003</v>
      </c>
    </row>
    <row r="65" spans="1:13" x14ac:dyDescent="0.25">
      <c r="B65">
        <v>26</v>
      </c>
      <c r="C65">
        <v>5</v>
      </c>
      <c r="I65" s="1"/>
      <c r="J65" s="1"/>
      <c r="K65" s="1"/>
      <c r="M65" s="2"/>
    </row>
    <row r="66" spans="1:13" x14ac:dyDescent="0.25">
      <c r="B66">
        <v>32</v>
      </c>
      <c r="C66">
        <v>7</v>
      </c>
      <c r="I66" s="1"/>
      <c r="J66" s="1"/>
      <c r="K66" s="1"/>
      <c r="M66" s="2"/>
    </row>
    <row r="67" spans="1:13" x14ac:dyDescent="0.25">
      <c r="B67">
        <v>27</v>
      </c>
      <c r="C67">
        <v>3</v>
      </c>
      <c r="I67" s="1"/>
      <c r="J67" s="1"/>
      <c r="K67" s="1"/>
      <c r="M67" s="2"/>
    </row>
    <row r="68" spans="1:13" x14ac:dyDescent="0.25">
      <c r="A68" t="s">
        <v>74</v>
      </c>
      <c r="B68">
        <v>34</v>
      </c>
      <c r="C68">
        <v>7</v>
      </c>
      <c r="E68">
        <f t="shared" si="12"/>
        <v>32.25</v>
      </c>
      <c r="F68">
        <f t="shared" si="12"/>
        <v>7.25</v>
      </c>
      <c r="G68">
        <f>E68-F68</f>
        <v>25</v>
      </c>
      <c r="H68">
        <v>50</v>
      </c>
      <c r="I68" s="1">
        <f t="shared" si="7"/>
        <v>16125000</v>
      </c>
      <c r="J68" s="1">
        <f t="shared" si="8"/>
        <v>1450000</v>
      </c>
      <c r="K68" s="1">
        <f t="shared" si="6"/>
        <v>12500000</v>
      </c>
      <c r="M68" s="2">
        <f t="shared" si="4"/>
        <v>0.77519379844961245</v>
      </c>
    </row>
    <row r="69" spans="1:13" x14ac:dyDescent="0.25">
      <c r="B69">
        <v>20</v>
      </c>
      <c r="C69">
        <v>13</v>
      </c>
      <c r="I69" s="1"/>
      <c r="J69" s="1"/>
      <c r="K69" s="1"/>
      <c r="M69" s="2"/>
    </row>
    <row r="70" spans="1:13" x14ac:dyDescent="0.25">
      <c r="B70">
        <v>34</v>
      </c>
      <c r="C70">
        <v>4</v>
      </c>
      <c r="I70" s="1"/>
      <c r="J70" s="1"/>
      <c r="K70" s="1"/>
      <c r="M70" s="2"/>
    </row>
    <row r="71" spans="1:13" x14ac:dyDescent="0.25">
      <c r="B71">
        <v>41</v>
      </c>
      <c r="C71">
        <v>5</v>
      </c>
      <c r="I71" s="1"/>
      <c r="J71" s="1"/>
      <c r="K71" s="1"/>
      <c r="M71" s="2"/>
    </row>
    <row r="72" spans="1:13" x14ac:dyDescent="0.25">
      <c r="A72" t="s">
        <v>75</v>
      </c>
      <c r="B72">
        <v>43</v>
      </c>
      <c r="C72">
        <v>9</v>
      </c>
      <c r="E72">
        <f t="shared" si="12"/>
        <v>39.5</v>
      </c>
      <c r="F72">
        <f t="shared" si="12"/>
        <v>7</v>
      </c>
      <c r="G72">
        <f>E72-F72</f>
        <v>32.5</v>
      </c>
      <c r="H72">
        <v>50</v>
      </c>
      <c r="I72" s="1">
        <f t="shared" si="7"/>
        <v>19750000</v>
      </c>
      <c r="J72" s="1">
        <f t="shared" si="8"/>
        <v>1400000</v>
      </c>
      <c r="K72" s="1">
        <f t="shared" si="6"/>
        <v>16250000</v>
      </c>
      <c r="M72" s="2">
        <f t="shared" ref="M72:M104" si="13">K72/I72</f>
        <v>0.82278481012658233</v>
      </c>
    </row>
    <row r="73" spans="1:13" x14ac:dyDescent="0.25">
      <c r="B73">
        <v>33</v>
      </c>
      <c r="C73">
        <v>7</v>
      </c>
      <c r="I73" s="1"/>
      <c r="J73" s="1"/>
      <c r="K73" s="1"/>
      <c r="M73" s="2"/>
    </row>
    <row r="74" spans="1:13" x14ac:dyDescent="0.25">
      <c r="B74">
        <v>40</v>
      </c>
      <c r="C74">
        <v>7</v>
      </c>
      <c r="I74" s="1"/>
      <c r="J74" s="1"/>
      <c r="K74" s="1"/>
      <c r="M74" s="2"/>
    </row>
    <row r="75" spans="1:13" x14ac:dyDescent="0.25">
      <c r="B75">
        <v>42</v>
      </c>
      <c r="C75">
        <v>5</v>
      </c>
      <c r="I75" s="1"/>
      <c r="J75" s="1"/>
      <c r="K75" s="1"/>
      <c r="M75" s="2"/>
    </row>
    <row r="76" spans="1:13" x14ac:dyDescent="0.25">
      <c r="A76" t="s">
        <v>57</v>
      </c>
      <c r="E76" t="e">
        <f t="shared" ref="E76:G88" si="14">AVERAGE(B76:B79)</f>
        <v>#DIV/0!</v>
      </c>
      <c r="F76" t="e">
        <f t="shared" si="14"/>
        <v>#DIV/0!</v>
      </c>
      <c r="G76" t="e">
        <f t="shared" si="14"/>
        <v>#DIV/0!</v>
      </c>
      <c r="H76">
        <v>50</v>
      </c>
      <c r="I76" s="1" t="e">
        <f t="shared" ref="I76:I104" si="15">(E76*10^4)*H76</f>
        <v>#DIV/0!</v>
      </c>
      <c r="J76" s="1" t="e">
        <f t="shared" si="8"/>
        <v>#DIV/0!</v>
      </c>
      <c r="K76" s="1" t="e">
        <f t="shared" ref="K76:K104" si="16">(G76*10^4)*$H76</f>
        <v>#DIV/0!</v>
      </c>
      <c r="M76" s="2" t="e">
        <f>K76/I76</f>
        <v>#DIV/0!</v>
      </c>
    </row>
    <row r="77" spans="1:13" x14ac:dyDescent="0.25">
      <c r="I77" s="1"/>
      <c r="J77" s="1"/>
      <c r="K77" s="1"/>
      <c r="M77" s="2"/>
    </row>
    <row r="78" spans="1:13" x14ac:dyDescent="0.25">
      <c r="I78" s="1"/>
      <c r="J78" s="1"/>
      <c r="K78" s="1"/>
      <c r="M78" s="2"/>
    </row>
    <row r="79" spans="1:13" x14ac:dyDescent="0.25">
      <c r="I79" s="1"/>
      <c r="J79" s="1"/>
      <c r="K79" s="1"/>
      <c r="M79" s="2"/>
    </row>
    <row r="80" spans="1:13" x14ac:dyDescent="0.25">
      <c r="A80" t="s">
        <v>58</v>
      </c>
      <c r="E80" t="e">
        <f t="shared" si="14"/>
        <v>#DIV/0!</v>
      </c>
      <c r="F80" t="e">
        <f>AVERAGE(#REF!)</f>
        <v>#REF!</v>
      </c>
      <c r="G80" t="e">
        <f>AVERAGE(D80:D83)</f>
        <v>#DIV/0!</v>
      </c>
      <c r="H80">
        <v>50</v>
      </c>
      <c r="I80" s="1" t="e">
        <f>(E80*10^4)*H80</f>
        <v>#DIV/0!</v>
      </c>
      <c r="J80" s="1" t="e">
        <f t="shared" si="8"/>
        <v>#REF!</v>
      </c>
      <c r="K80" s="1" t="e">
        <f t="shared" si="16"/>
        <v>#DIV/0!</v>
      </c>
      <c r="M80" s="2" t="e">
        <f t="shared" si="13"/>
        <v>#DIV/0!</v>
      </c>
    </row>
    <row r="81" spans="1:13" x14ac:dyDescent="0.25">
      <c r="I81" s="1"/>
      <c r="J81" s="1"/>
      <c r="K81" s="1"/>
      <c r="M81" s="2"/>
    </row>
    <row r="82" spans="1:13" x14ac:dyDescent="0.25">
      <c r="I82" s="1"/>
      <c r="J82" s="1"/>
      <c r="K82" s="1"/>
      <c r="M82" s="2"/>
    </row>
    <row r="83" spans="1:13" x14ac:dyDescent="0.25">
      <c r="I83" s="1"/>
      <c r="J83" s="1"/>
      <c r="K83" s="1"/>
      <c r="M83" s="2"/>
    </row>
    <row r="84" spans="1:13" x14ac:dyDescent="0.25">
      <c r="A84" s="3" t="s">
        <v>59</v>
      </c>
      <c r="E84" t="e">
        <f t="shared" si="14"/>
        <v>#DIV/0!</v>
      </c>
      <c r="F84" t="e">
        <f>AVERAGE(#REF!)</f>
        <v>#REF!</v>
      </c>
      <c r="G84" t="e">
        <f>AVERAGE(D84:D87)</f>
        <v>#DIV/0!</v>
      </c>
      <c r="H84">
        <v>50</v>
      </c>
      <c r="I84" s="1" t="e">
        <f t="shared" si="15"/>
        <v>#DIV/0!</v>
      </c>
      <c r="J84" s="1" t="e">
        <f t="shared" si="8"/>
        <v>#REF!</v>
      </c>
      <c r="K84" s="1" t="e">
        <f t="shared" si="16"/>
        <v>#DIV/0!</v>
      </c>
      <c r="M84" s="2" t="e">
        <f t="shared" si="13"/>
        <v>#DIV/0!</v>
      </c>
    </row>
    <row r="85" spans="1:13" x14ac:dyDescent="0.25">
      <c r="I85" s="1"/>
      <c r="J85" s="1"/>
      <c r="K85" s="1"/>
      <c r="M85" s="2"/>
    </row>
    <row r="86" spans="1:13" x14ac:dyDescent="0.25">
      <c r="I86" s="1"/>
      <c r="J86" s="1"/>
      <c r="K86" s="1"/>
      <c r="M86" s="2"/>
    </row>
    <row r="87" spans="1:13" x14ac:dyDescent="0.25">
      <c r="I87" s="1"/>
      <c r="J87" s="1"/>
      <c r="K87" s="1"/>
      <c r="M87" s="2"/>
    </row>
    <row r="88" spans="1:13" x14ac:dyDescent="0.25">
      <c r="A88" t="s">
        <v>60</v>
      </c>
      <c r="E88" t="e">
        <f t="shared" si="14"/>
        <v>#DIV/0!</v>
      </c>
      <c r="F88" t="e">
        <f>AVERAGE(#REF!)</f>
        <v>#REF!</v>
      </c>
      <c r="G88" t="e">
        <f>AVERAGE(D88:D91)</f>
        <v>#DIV/0!</v>
      </c>
      <c r="H88">
        <v>50</v>
      </c>
      <c r="I88" s="1" t="e">
        <f t="shared" si="15"/>
        <v>#DIV/0!</v>
      </c>
      <c r="J88" s="1" t="e">
        <f t="shared" ref="J88:J92" si="17">(F88*10^4)*$H$4</f>
        <v>#REF!</v>
      </c>
      <c r="K88" s="1" t="e">
        <f t="shared" si="16"/>
        <v>#DIV/0!</v>
      </c>
      <c r="M88" s="2" t="e">
        <f t="shared" si="13"/>
        <v>#DIV/0!</v>
      </c>
    </row>
    <row r="89" spans="1:13" x14ac:dyDescent="0.25">
      <c r="I89" s="1"/>
      <c r="J89" s="1"/>
      <c r="K89" s="1"/>
      <c r="M89" s="2"/>
    </row>
    <row r="90" spans="1:13" x14ac:dyDescent="0.25">
      <c r="I90" s="1"/>
      <c r="J90" s="1"/>
      <c r="K90" s="1"/>
      <c r="M90" s="2"/>
    </row>
    <row r="91" spans="1:13" x14ac:dyDescent="0.25">
      <c r="I91" s="1"/>
      <c r="J91" s="1"/>
      <c r="K91" s="1"/>
      <c r="M91" s="2"/>
    </row>
    <row r="92" spans="1:13" x14ac:dyDescent="0.25">
      <c r="A92" t="s">
        <v>76</v>
      </c>
      <c r="B92">
        <v>50</v>
      </c>
      <c r="C92">
        <v>3</v>
      </c>
      <c r="D92">
        <f t="shared" ref="D92:D107" si="18">B92-C92</f>
        <v>47</v>
      </c>
      <c r="E92">
        <f t="shared" ref="E92:E104" si="19">AVERAGE(B92:B95)</f>
        <v>41.25</v>
      </c>
      <c r="F92" t="e">
        <f>AVERAGE(#REF!)</f>
        <v>#REF!</v>
      </c>
      <c r="G92">
        <f>AVERAGE(D92:D95)</f>
        <v>37</v>
      </c>
      <c r="H92">
        <v>50</v>
      </c>
      <c r="I92" s="1">
        <f t="shared" si="15"/>
        <v>20625000</v>
      </c>
      <c r="J92" s="1" t="e">
        <f t="shared" si="17"/>
        <v>#REF!</v>
      </c>
      <c r="K92" s="1">
        <f t="shared" si="16"/>
        <v>18500000</v>
      </c>
      <c r="M92" s="2">
        <f t="shared" si="13"/>
        <v>0.89696969696969697</v>
      </c>
    </row>
    <row r="93" spans="1:13" x14ac:dyDescent="0.25">
      <c r="B93">
        <v>38</v>
      </c>
      <c r="C93">
        <v>6</v>
      </c>
      <c r="D93">
        <f t="shared" si="18"/>
        <v>32</v>
      </c>
      <c r="I93" s="1"/>
      <c r="K93" s="1"/>
      <c r="M93" s="2"/>
    </row>
    <row r="94" spans="1:13" x14ac:dyDescent="0.25">
      <c r="B94">
        <v>48</v>
      </c>
      <c r="C94">
        <v>5</v>
      </c>
      <c r="D94">
        <f t="shared" si="18"/>
        <v>43</v>
      </c>
      <c r="I94" s="1"/>
      <c r="K94" s="1"/>
      <c r="M94" s="2"/>
    </row>
    <row r="95" spans="1:13" x14ac:dyDescent="0.25">
      <c r="B95">
        <v>29</v>
      </c>
      <c r="C95">
        <v>3</v>
      </c>
      <c r="D95">
        <f t="shared" si="18"/>
        <v>26</v>
      </c>
      <c r="I95" s="1"/>
      <c r="K95" s="1"/>
      <c r="M95" s="2"/>
    </row>
    <row r="96" spans="1:13" x14ac:dyDescent="0.25">
      <c r="A96" t="s">
        <v>77</v>
      </c>
      <c r="B96">
        <v>40</v>
      </c>
      <c r="C96">
        <v>4</v>
      </c>
      <c r="D96">
        <f t="shared" si="18"/>
        <v>36</v>
      </c>
      <c r="E96">
        <f t="shared" si="19"/>
        <v>43</v>
      </c>
      <c r="G96">
        <f t="shared" ref="G96:G104" si="20">AVERAGE(D96:D99)</f>
        <v>40.5</v>
      </c>
      <c r="H96">
        <v>50</v>
      </c>
      <c r="I96" s="1">
        <f t="shared" si="15"/>
        <v>21500000</v>
      </c>
      <c r="K96" s="1">
        <f t="shared" si="16"/>
        <v>20250000</v>
      </c>
      <c r="M96" s="2">
        <f t="shared" si="13"/>
        <v>0.94186046511627908</v>
      </c>
    </row>
    <row r="97" spans="1:13" x14ac:dyDescent="0.25">
      <c r="B97">
        <v>50</v>
      </c>
      <c r="C97">
        <v>3</v>
      </c>
      <c r="D97">
        <f t="shared" si="18"/>
        <v>47</v>
      </c>
      <c r="I97" s="1"/>
      <c r="K97" s="1"/>
      <c r="M97" s="2"/>
    </row>
    <row r="98" spans="1:13" x14ac:dyDescent="0.25">
      <c r="B98">
        <v>41</v>
      </c>
      <c r="C98">
        <v>2</v>
      </c>
      <c r="D98">
        <f t="shared" si="18"/>
        <v>39</v>
      </c>
      <c r="I98" s="1"/>
      <c r="K98" s="1"/>
      <c r="M98" s="2"/>
    </row>
    <row r="99" spans="1:13" x14ac:dyDescent="0.25">
      <c r="B99">
        <v>41</v>
      </c>
      <c r="C99">
        <v>1</v>
      </c>
      <c r="D99">
        <f t="shared" si="18"/>
        <v>40</v>
      </c>
      <c r="I99" s="1"/>
      <c r="K99" s="1"/>
      <c r="M99" s="2"/>
    </row>
    <row r="100" spans="1:13" x14ac:dyDescent="0.25">
      <c r="A100" t="s">
        <v>63</v>
      </c>
      <c r="B100">
        <v>55</v>
      </c>
      <c r="C100">
        <v>3</v>
      </c>
      <c r="D100">
        <f t="shared" si="18"/>
        <v>52</v>
      </c>
      <c r="E100">
        <f t="shared" si="19"/>
        <v>46.75</v>
      </c>
      <c r="G100">
        <f t="shared" si="20"/>
        <v>44.75</v>
      </c>
      <c r="H100">
        <v>100</v>
      </c>
      <c r="I100" s="1">
        <f t="shared" si="15"/>
        <v>46750000</v>
      </c>
      <c r="K100" s="1">
        <f t="shared" si="16"/>
        <v>44750000</v>
      </c>
      <c r="M100" s="2">
        <f t="shared" si="13"/>
        <v>0.95721925133689845</v>
      </c>
    </row>
    <row r="101" spans="1:13" x14ac:dyDescent="0.25">
      <c r="B101">
        <v>35</v>
      </c>
      <c r="C101">
        <v>0</v>
      </c>
      <c r="D101">
        <f t="shared" si="18"/>
        <v>35</v>
      </c>
      <c r="I101" s="1"/>
      <c r="K101" s="1"/>
      <c r="M101" s="2"/>
    </row>
    <row r="102" spans="1:13" x14ac:dyDescent="0.25">
      <c r="B102">
        <v>50</v>
      </c>
      <c r="C102">
        <v>2</v>
      </c>
      <c r="D102">
        <f t="shared" si="18"/>
        <v>48</v>
      </c>
      <c r="I102" s="1"/>
      <c r="K102" s="1"/>
      <c r="M102" s="2"/>
    </row>
    <row r="103" spans="1:13" x14ac:dyDescent="0.25">
      <c r="B103">
        <v>47</v>
      </c>
      <c r="C103">
        <v>3</v>
      </c>
      <c r="D103">
        <f t="shared" si="18"/>
        <v>44</v>
      </c>
      <c r="I103" s="1"/>
      <c r="K103" s="1"/>
      <c r="M103" s="2"/>
    </row>
    <row r="104" spans="1:13" x14ac:dyDescent="0.25">
      <c r="A104" t="s">
        <v>64</v>
      </c>
      <c r="B104">
        <v>28</v>
      </c>
      <c r="C104">
        <v>1</v>
      </c>
      <c r="D104">
        <f t="shared" si="18"/>
        <v>27</v>
      </c>
      <c r="E104">
        <f t="shared" si="19"/>
        <v>30.75</v>
      </c>
      <c r="G104">
        <f t="shared" si="20"/>
        <v>30.25</v>
      </c>
      <c r="H104">
        <v>100</v>
      </c>
      <c r="I104" s="1">
        <f t="shared" si="15"/>
        <v>30750000</v>
      </c>
      <c r="K104" s="1">
        <f t="shared" si="16"/>
        <v>30250000</v>
      </c>
      <c r="M104" s="2">
        <f t="shared" si="13"/>
        <v>0.98373983739837401</v>
      </c>
    </row>
    <row r="105" spans="1:13" x14ac:dyDescent="0.25">
      <c r="B105">
        <v>31</v>
      </c>
      <c r="C105">
        <v>0</v>
      </c>
      <c r="D105">
        <f t="shared" si="18"/>
        <v>31</v>
      </c>
      <c r="I105" s="1"/>
      <c r="K105" s="1"/>
      <c r="M105" s="2"/>
    </row>
    <row r="106" spans="1:13" x14ac:dyDescent="0.25">
      <c r="B106">
        <v>34</v>
      </c>
      <c r="C106">
        <v>0</v>
      </c>
      <c r="D106">
        <f t="shared" si="18"/>
        <v>34</v>
      </c>
      <c r="I106" s="1"/>
      <c r="K106" s="1"/>
      <c r="M106" s="2"/>
    </row>
    <row r="107" spans="1:13" x14ac:dyDescent="0.25">
      <c r="B107">
        <v>30</v>
      </c>
      <c r="C107">
        <v>1</v>
      </c>
      <c r="D107">
        <f t="shared" si="18"/>
        <v>29</v>
      </c>
      <c r="I107" s="1"/>
      <c r="K107" s="1"/>
      <c r="M107" s="2"/>
    </row>
    <row r="108" spans="1:13" x14ac:dyDescent="0.25">
      <c r="I108" s="1"/>
      <c r="K108" s="1"/>
    </row>
    <row r="109" spans="1:13" x14ac:dyDescent="0.25">
      <c r="I109" s="1"/>
      <c r="K109" s="1"/>
    </row>
    <row r="110" spans="1:13" x14ac:dyDescent="0.25">
      <c r="I110" s="1"/>
      <c r="K110" s="1"/>
    </row>
    <row r="111" spans="1:13" x14ac:dyDescent="0.25">
      <c r="I111" s="1"/>
      <c r="K1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4.7</vt:lpstr>
      <vt:lpstr>4.10 ScC1</vt:lpstr>
      <vt:lpstr>4.11 cg654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Youngstrom, Christopher E</dc:creator>
  <cp:lastModifiedBy>Youngstrom, Christopher E</cp:lastModifiedBy>
  <dcterms:created xsi:type="dcterms:W3CDTF">2023-04-07T19:41:18Z</dcterms:created>
  <dcterms:modified xsi:type="dcterms:W3CDTF">2023-04-12T22:59:36Z</dcterms:modified>
</cp:coreProperties>
</file>