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SO MARINI\Documents\DOMENTOS DE TRABALHO\Celso\Faculdades\FIAP\ASO\MATERIAL DE AULA\"/>
    </mc:Choice>
  </mc:AlternateContent>
  <xr:revisionPtr revIDLastSave="0" documentId="13_ncr:1_{5261A114-A80B-448A-8BD0-44D1FC559E08}" xr6:coauthVersionLast="45" xr6:coauthVersionMax="45" xr10:uidLastSave="{00000000-0000-0000-0000-000000000000}"/>
  <bookViews>
    <workbookView xWindow="-110" yWindow="-110" windowWidth="19420" windowHeight="10420" activeTab="1" xr2:uid="{670C1890-D1D0-48A1-BFDC-BB5324D48C55}"/>
  </bookViews>
  <sheets>
    <sheet name="Somas" sheetId="1" r:id="rId1"/>
    <sheet name="BALANÇOS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4" l="1"/>
  <c r="A17" i="4"/>
  <c r="A19" i="4" s="1"/>
  <c r="A10" i="4"/>
  <c r="A8" i="4"/>
  <c r="A6" i="4"/>
  <c r="F13" i="3"/>
  <c r="F12" i="3"/>
  <c r="F11" i="3"/>
  <c r="H9" i="3"/>
  <c r="F9" i="3"/>
  <c r="B7" i="3"/>
  <c r="N14" i="2"/>
  <c r="K14" i="2"/>
  <c r="F14" i="2"/>
  <c r="C14" i="2"/>
</calcChain>
</file>

<file path=xl/sharedStrings.xml><?xml version="1.0" encoding="utf-8"?>
<sst xmlns="http://schemas.openxmlformats.org/spreadsheetml/2006/main" count="111" uniqueCount="66">
  <si>
    <t>I</t>
  </si>
  <si>
    <t>III</t>
  </si>
  <si>
    <t>IIII</t>
  </si>
  <si>
    <t>Números Romanos</t>
  </si>
  <si>
    <t>IV</t>
  </si>
  <si>
    <t>ATIVO</t>
  </si>
  <si>
    <t>DEVEDOR = POSITIVO</t>
  </si>
  <si>
    <t>Veículo</t>
  </si>
  <si>
    <t>PASSIVO</t>
  </si>
  <si>
    <t xml:space="preserve">BALANÇO PATRIMONIAL </t>
  </si>
  <si>
    <t>FIBONA - TI, CONSULTORIA EM TI LTDA</t>
  </si>
  <si>
    <t>Capital Social</t>
  </si>
  <si>
    <t>TOTAL</t>
  </si>
  <si>
    <t>Caixa</t>
  </si>
  <si>
    <t>Eqpto de Computação</t>
  </si>
  <si>
    <t>Eqpto de Comunicação</t>
  </si>
  <si>
    <t>B</t>
  </si>
  <si>
    <t>E</t>
  </si>
  <si>
    <t>N</t>
  </si>
  <si>
    <t xml:space="preserve">S </t>
  </si>
  <si>
    <t>e</t>
  </si>
  <si>
    <t>D</t>
  </si>
  <si>
    <t>R</t>
  </si>
  <si>
    <t xml:space="preserve">E </t>
  </si>
  <si>
    <t>T</t>
  </si>
  <si>
    <t>O</t>
  </si>
  <si>
    <t xml:space="preserve">O </t>
  </si>
  <si>
    <t>G</t>
  </si>
  <si>
    <t>A</t>
  </si>
  <si>
    <t>Ç</t>
  </si>
  <si>
    <t>Õ</t>
  </si>
  <si>
    <t>S</t>
  </si>
  <si>
    <t>BANCO COMUM DO POVO S.A.</t>
  </si>
  <si>
    <t>FIBONA - TI, CONSUL. EM TI LTDA</t>
  </si>
  <si>
    <t>C</t>
  </si>
  <si>
    <t>CREDOR = NEGATIVO</t>
  </si>
  <si>
    <t>SENADO</t>
  </si>
  <si>
    <t>POVO</t>
  </si>
  <si>
    <t>VII</t>
  </si>
  <si>
    <t>DÉBITO</t>
  </si>
  <si>
    <t>CRÉDITO</t>
  </si>
  <si>
    <t>POSITIVO</t>
  </si>
  <si>
    <t>NEGATIVO</t>
  </si>
  <si>
    <t>joão</t>
  </si>
  <si>
    <t>maria</t>
  </si>
  <si>
    <t>manoel</t>
  </si>
  <si>
    <t>Proposta de venda de serviços</t>
  </si>
  <si>
    <t>Valor</t>
  </si>
  <si>
    <t>Assinatura do contrato 40%</t>
  </si>
  <si>
    <t>Quatro semanas equipe</t>
  </si>
  <si>
    <t>entra em campo</t>
  </si>
  <si>
    <t>60 dias para conclusão</t>
  </si>
  <si>
    <t>Agosto</t>
  </si>
  <si>
    <t>Faturamento/Receita</t>
  </si>
  <si>
    <t>Custo</t>
  </si>
  <si>
    <t>Lucro</t>
  </si>
  <si>
    <t>Nov</t>
  </si>
  <si>
    <t>Margem = 20%</t>
  </si>
  <si>
    <t>b</t>
  </si>
  <si>
    <t>imp</t>
  </si>
  <si>
    <t>Funcionários</t>
  </si>
  <si>
    <t>horas</t>
  </si>
  <si>
    <t>dias úteis</t>
  </si>
  <si>
    <t>Mês</t>
  </si>
  <si>
    <t>Capacidade instalada</t>
  </si>
  <si>
    <t>limite máximo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</si>
</sst>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_ ;[Red]\-0.00\ 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164" fontId="0" fillId="0" borderId="0" xfId="0" applyNumberFormat="1"/>
    <xf numFmtId="43" fontId="0" fillId="0" borderId="0" xfId="1" applyFont="1"/>
    <xf numFmtId="166" fontId="0" fillId="0" borderId="0" xfId="1" applyNumberFormat="1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/>
    <xf numFmtId="164" fontId="3" fillId="0" borderId="0" xfId="0" applyNumberFormat="1" applyFont="1"/>
    <xf numFmtId="0" fontId="6" fillId="0" borderId="0" xfId="0" applyFont="1" applyAlignment="1">
      <alignment horizontal="center"/>
    </xf>
    <xf numFmtId="0" fontId="0" fillId="4" borderId="0" xfId="0" applyFill="1"/>
    <xf numFmtId="166" fontId="0" fillId="4" borderId="0" xfId="1" applyNumberFormat="1" applyFont="1" applyFill="1"/>
    <xf numFmtId="0" fontId="7" fillId="0" borderId="0" xfId="0" applyFont="1" applyAlignment="1">
      <alignment textRotation="255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66" fontId="7" fillId="0" borderId="0" xfId="1" applyNumberFormat="1" applyFont="1" applyAlignment="1">
      <alignment horizontal="center"/>
    </xf>
    <xf numFmtId="166" fontId="7" fillId="0" borderId="0" xfId="1" applyNumberFormat="1" applyFont="1"/>
    <xf numFmtId="164" fontId="7" fillId="0" borderId="0" xfId="0" applyNumberFormat="1" applyFont="1"/>
    <xf numFmtId="16" fontId="0" fillId="0" borderId="0" xfId="0" applyNumberFormat="1"/>
    <xf numFmtId="0" fontId="0" fillId="5" borderId="0" xfId="0" applyFill="1"/>
    <xf numFmtId="43" fontId="0" fillId="5" borderId="0" xfId="1" applyFont="1" applyFill="1"/>
    <xf numFmtId="0" fontId="4" fillId="0" borderId="0" xfId="0" applyFont="1"/>
    <xf numFmtId="43" fontId="4" fillId="0" borderId="0" xfId="1" applyFont="1"/>
    <xf numFmtId="0" fontId="4" fillId="5" borderId="0" xfId="0" applyFont="1" applyFill="1"/>
    <xf numFmtId="43" fontId="4" fillId="5" borderId="0" xfId="1" applyFont="1" applyFill="1"/>
    <xf numFmtId="43" fontId="4" fillId="3" borderId="0" xfId="1" applyFont="1" applyFill="1"/>
    <xf numFmtId="43" fontId="4" fillId="6" borderId="0" xfId="1" applyFont="1" applyFill="1"/>
    <xf numFmtId="9" fontId="4" fillId="0" borderId="0" xfId="0" applyNumberFormat="1" applyFont="1"/>
    <xf numFmtId="9" fontId="0" fillId="0" borderId="0" xfId="1" applyNumberFormat="1" applyFont="1"/>
    <xf numFmtId="43" fontId="4" fillId="7" borderId="0" xfId="1" applyFont="1" applyFill="1"/>
    <xf numFmtId="0" fontId="4" fillId="7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14</xdr:row>
      <xdr:rowOff>76200</xdr:rowOff>
    </xdr:from>
    <xdr:to>
      <xdr:col>5</xdr:col>
      <xdr:colOff>422275</xdr:colOff>
      <xdr:row>16</xdr:row>
      <xdr:rowOff>168275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036C82D0-EC24-422C-8E1B-018A317EEA5A}"/>
            </a:ext>
          </a:extLst>
        </xdr:cNvPr>
        <xdr:cNvSpPr/>
      </xdr:nvSpPr>
      <xdr:spPr>
        <a:xfrm rot="5400000">
          <a:off x="3571875" y="1990725"/>
          <a:ext cx="460375" cy="1876425"/>
        </a:xfrm>
        <a:prstGeom prst="rightBrace">
          <a:avLst>
            <a:gd name="adj1" fmla="val 4816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398462</xdr:colOff>
      <xdr:row>16</xdr:row>
      <xdr:rowOff>168275</xdr:rowOff>
    </xdr:from>
    <xdr:to>
      <xdr:col>4</xdr:col>
      <xdr:colOff>400050</xdr:colOff>
      <xdr:row>20</xdr:row>
      <xdr:rowOff>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2AF7AB7-5095-46A9-A172-8CC4116C7B81}"/>
            </a:ext>
          </a:extLst>
        </xdr:cNvPr>
        <xdr:cNvCxnSpPr>
          <a:stCxn id="2" idx="1"/>
        </xdr:cNvCxnSpPr>
      </xdr:nvCxnSpPr>
      <xdr:spPr>
        <a:xfrm>
          <a:off x="3802062" y="3159125"/>
          <a:ext cx="1588" cy="568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806450</xdr:colOff>
      <xdr:row>20</xdr:row>
      <xdr:rowOff>12700</xdr:rowOff>
    </xdr:from>
    <xdr:to>
      <xdr:col>5</xdr:col>
      <xdr:colOff>685800</xdr:colOff>
      <xdr:row>26</xdr:row>
      <xdr:rowOff>57150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CBC7D85-91E1-4953-9A7B-5B73C31CF722}"/>
            </a:ext>
          </a:extLst>
        </xdr:cNvPr>
        <xdr:cNvSpPr/>
      </xdr:nvSpPr>
      <xdr:spPr>
        <a:xfrm>
          <a:off x="2819400" y="3740150"/>
          <a:ext cx="2184400" cy="1149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Aqui</a:t>
          </a:r>
          <a:r>
            <a:rPr lang="pt-BR" sz="1100" baseline="0"/>
            <a:t>, nada mais é do que a equação do primeiro grau, onde</a:t>
          </a:r>
        </a:p>
        <a:p>
          <a:pPr algn="l"/>
          <a:endParaRPr lang="pt-BR" sz="1100" baseline="0"/>
        </a:p>
        <a:p>
          <a:pPr algn="l"/>
          <a:r>
            <a:rPr lang="pt-BR" sz="1100" baseline="0"/>
            <a:t>A                          =                         B</a:t>
          </a:r>
          <a:endParaRPr lang="pt-BR" sz="1100"/>
        </a:p>
      </xdr:txBody>
    </xdr:sp>
    <xdr:clientData/>
  </xdr:twoCellAnchor>
  <xdr:twoCellAnchor>
    <xdr:from>
      <xdr:col>10</xdr:col>
      <xdr:colOff>336549</xdr:colOff>
      <xdr:row>14</xdr:row>
      <xdr:rowOff>63500</xdr:rowOff>
    </xdr:from>
    <xdr:to>
      <xdr:col>13</xdr:col>
      <xdr:colOff>336549</xdr:colOff>
      <xdr:row>16</xdr:row>
      <xdr:rowOff>155575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9D23A0F5-59E7-4D0A-93B7-A55E3E6AB7EA}"/>
            </a:ext>
          </a:extLst>
        </xdr:cNvPr>
        <xdr:cNvSpPr/>
      </xdr:nvSpPr>
      <xdr:spPr>
        <a:xfrm rot="5400000">
          <a:off x="9202736" y="1458913"/>
          <a:ext cx="460375" cy="2914650"/>
        </a:xfrm>
        <a:prstGeom prst="rightBrace">
          <a:avLst>
            <a:gd name="adj1" fmla="val 48162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989012</xdr:colOff>
      <xdr:row>17</xdr:row>
      <xdr:rowOff>9525</xdr:rowOff>
    </xdr:from>
    <xdr:to>
      <xdr:col>12</xdr:col>
      <xdr:colOff>990600</xdr:colOff>
      <xdr:row>20</xdr:row>
      <xdr:rowOff>25400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2411F8A3-65E1-424A-899A-A49786B4E3C0}"/>
            </a:ext>
          </a:extLst>
        </xdr:cNvPr>
        <xdr:cNvCxnSpPr/>
      </xdr:nvCxnSpPr>
      <xdr:spPr>
        <a:xfrm>
          <a:off x="9428162" y="3184525"/>
          <a:ext cx="1588" cy="568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107950</xdr:colOff>
      <xdr:row>20</xdr:row>
      <xdr:rowOff>31750</xdr:rowOff>
    </xdr:from>
    <xdr:to>
      <xdr:col>12</xdr:col>
      <xdr:colOff>2101850</xdr:colOff>
      <xdr:row>26</xdr:row>
      <xdr:rowOff>76200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84348A3-6BAD-4718-8435-BB9CAB3F8224}"/>
            </a:ext>
          </a:extLst>
        </xdr:cNvPr>
        <xdr:cNvSpPr/>
      </xdr:nvSpPr>
      <xdr:spPr>
        <a:xfrm>
          <a:off x="8356600" y="3759200"/>
          <a:ext cx="2184400" cy="1149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Aqui</a:t>
          </a:r>
          <a:r>
            <a:rPr lang="pt-BR" sz="1100" baseline="0"/>
            <a:t>, nada mais é do que a equação do primeiro grau, onde</a:t>
          </a:r>
        </a:p>
        <a:p>
          <a:pPr algn="l"/>
          <a:endParaRPr lang="pt-BR" sz="1100" baseline="0"/>
        </a:p>
        <a:p>
          <a:pPr algn="l"/>
          <a:r>
            <a:rPr lang="pt-BR" sz="1100" baseline="0"/>
            <a:t>A                          =                         B</a:t>
          </a:r>
          <a:endParaRPr lang="pt-BR" sz="1100"/>
        </a:p>
      </xdr:txBody>
    </xdr:sp>
    <xdr:clientData/>
  </xdr:twoCellAnchor>
  <xdr:twoCellAnchor editAs="oneCell">
    <xdr:from>
      <xdr:col>2</xdr:col>
      <xdr:colOff>184150</xdr:colOff>
      <xdr:row>27</xdr:row>
      <xdr:rowOff>171450</xdr:rowOff>
    </xdr:from>
    <xdr:to>
      <xdr:col>5</xdr:col>
      <xdr:colOff>729664</xdr:colOff>
      <xdr:row>37</xdr:row>
      <xdr:rowOff>91757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80AAA88-86BC-433D-95BD-26E771145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100" y="5187950"/>
          <a:ext cx="2850564" cy="1761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3F32-AC64-43D0-B968-39C2EA660B6F}">
  <dimension ref="B2:G17"/>
  <sheetViews>
    <sheetView topLeftCell="A4" workbookViewId="0">
      <selection activeCell="B13" sqref="B13"/>
    </sheetView>
  </sheetViews>
  <sheetFormatPr defaultRowHeight="14.5" x14ac:dyDescent="0.35"/>
  <cols>
    <col min="2" max="2" width="17.54296875" customWidth="1"/>
    <col min="4" max="4" width="16.6328125" customWidth="1"/>
  </cols>
  <sheetData>
    <row r="2" spans="2:7" ht="23.5" x14ac:dyDescent="0.55000000000000004">
      <c r="B2" s="4" t="s">
        <v>3</v>
      </c>
      <c r="C2" s="4"/>
      <c r="D2" s="4"/>
      <c r="E2" s="4"/>
      <c r="F2" s="4"/>
      <c r="G2" s="1"/>
    </row>
    <row r="3" spans="2:7" ht="21" x14ac:dyDescent="0.5">
      <c r="B3" s="5"/>
      <c r="C3" s="5"/>
      <c r="D3" s="5"/>
      <c r="E3" s="5"/>
      <c r="F3" s="1"/>
      <c r="G3" s="1"/>
    </row>
    <row r="4" spans="2:7" ht="21" x14ac:dyDescent="0.5">
      <c r="B4" s="5"/>
      <c r="C4" s="5"/>
      <c r="D4" s="5"/>
      <c r="E4" s="5"/>
      <c r="F4" s="1"/>
      <c r="G4" s="1"/>
    </row>
    <row r="5" spans="2:7" ht="21" x14ac:dyDescent="0.5">
      <c r="B5" s="5" t="s">
        <v>1</v>
      </c>
      <c r="C5" s="5"/>
      <c r="D5" s="5" t="s">
        <v>1</v>
      </c>
      <c r="E5" s="5"/>
      <c r="F5" s="1"/>
      <c r="G5" s="1"/>
    </row>
    <row r="6" spans="2:7" ht="21" x14ac:dyDescent="0.5">
      <c r="B6" s="5" t="s">
        <v>2</v>
      </c>
      <c r="C6" s="1"/>
      <c r="D6" s="5" t="s">
        <v>4</v>
      </c>
      <c r="E6" s="5"/>
      <c r="F6" s="1"/>
      <c r="G6" s="1"/>
    </row>
    <row r="7" spans="2:7" ht="21" x14ac:dyDescent="0.5">
      <c r="B7" s="5" t="s">
        <v>36</v>
      </c>
      <c r="C7" s="1"/>
      <c r="D7" s="5" t="s">
        <v>37</v>
      </c>
      <c r="E7" s="1"/>
      <c r="F7" s="1"/>
      <c r="G7" s="1"/>
    </row>
    <row r="8" spans="2:7" ht="21" x14ac:dyDescent="0.5">
      <c r="B8" s="5" t="s">
        <v>38</v>
      </c>
      <c r="C8" s="1"/>
      <c r="D8" s="1"/>
      <c r="E8" s="1"/>
      <c r="F8" s="1"/>
      <c r="G8" s="1"/>
    </row>
    <row r="9" spans="2:7" x14ac:dyDescent="0.35">
      <c r="B9" s="1"/>
      <c r="C9" s="1"/>
      <c r="D9" s="1"/>
      <c r="E9" s="1"/>
      <c r="F9" s="1"/>
      <c r="G9" s="1"/>
    </row>
    <row r="10" spans="2:7" x14ac:dyDescent="0.35">
      <c r="B10" s="1"/>
      <c r="C10" s="1"/>
      <c r="D10" s="1"/>
      <c r="E10" s="1"/>
      <c r="F10" s="1"/>
      <c r="G10" s="1"/>
    </row>
    <row r="11" spans="2:7" ht="23.5" x14ac:dyDescent="0.55000000000000004">
      <c r="B11" s="3" t="s">
        <v>39</v>
      </c>
      <c r="C11" s="3"/>
      <c r="D11" s="3" t="s">
        <v>41</v>
      </c>
      <c r="E11" s="3"/>
      <c r="F11" s="3" t="s">
        <v>43</v>
      </c>
      <c r="G11" s="1"/>
    </row>
    <row r="12" spans="2:7" x14ac:dyDescent="0.35">
      <c r="G12" s="1"/>
    </row>
    <row r="13" spans="2:7" ht="23.5" x14ac:dyDescent="0.55000000000000004">
      <c r="B13" s="3" t="s">
        <v>40</v>
      </c>
      <c r="C13" s="1"/>
      <c r="D13" s="15" t="s">
        <v>42</v>
      </c>
      <c r="E13" s="1"/>
      <c r="F13" s="1" t="s">
        <v>44</v>
      </c>
      <c r="G13" s="1" t="s">
        <v>45</v>
      </c>
    </row>
    <row r="14" spans="2:7" x14ac:dyDescent="0.35">
      <c r="B14" s="1"/>
      <c r="C14" s="1"/>
      <c r="D14" s="1"/>
      <c r="E14" s="1"/>
      <c r="F14" s="1"/>
      <c r="G14" s="1"/>
    </row>
    <row r="15" spans="2:7" x14ac:dyDescent="0.35">
      <c r="B15" s="1"/>
      <c r="C15" s="1"/>
      <c r="D15" s="1"/>
      <c r="E15" s="1"/>
      <c r="F15" s="1"/>
      <c r="G15" s="1"/>
    </row>
    <row r="16" spans="2:7" x14ac:dyDescent="0.35">
      <c r="B16" s="1"/>
      <c r="C16" s="1"/>
      <c r="D16" s="1"/>
      <c r="E16" s="1"/>
      <c r="F16" s="1"/>
      <c r="G16" s="1"/>
    </row>
    <row r="17" spans="2:7" x14ac:dyDescent="0.35">
      <c r="B17" s="1"/>
      <c r="C17" s="1"/>
      <c r="D17" s="1"/>
      <c r="E17" s="1"/>
      <c r="F17" s="1"/>
      <c r="G17" s="1"/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CE44-A599-4D4F-AC3D-A6AF8B644AC7}">
  <dimension ref="A1:P20"/>
  <sheetViews>
    <sheetView tabSelected="1" topLeftCell="A14" workbookViewId="0">
      <selection activeCell="E4" sqref="E4:F4"/>
    </sheetView>
  </sheetViews>
  <sheetFormatPr defaultRowHeight="14.5" x14ac:dyDescent="0.35"/>
  <cols>
    <col min="2" max="2" width="20.08984375" bestFit="1" customWidth="1"/>
    <col min="3" max="3" width="15.81640625" customWidth="1"/>
    <col min="4" max="4" width="4.08984375" customWidth="1"/>
    <col min="5" max="5" width="13.08984375" bestFit="1" customWidth="1"/>
    <col min="6" max="6" width="12" customWidth="1"/>
    <col min="7" max="7" width="5.54296875" customWidth="1"/>
    <col min="8" max="8" width="2.6328125" customWidth="1"/>
    <col min="10" max="10" width="17.453125" customWidth="1"/>
    <col min="12" max="12" width="2.7265625" customWidth="1"/>
    <col min="13" max="13" width="30.26953125" customWidth="1"/>
    <col min="15" max="15" width="2.7265625" customWidth="1"/>
  </cols>
  <sheetData>
    <row r="1" spans="1:16" x14ac:dyDescent="0.35">
      <c r="B1" s="2" t="s">
        <v>9</v>
      </c>
      <c r="C1" s="2"/>
      <c r="D1" s="2"/>
      <c r="E1" s="2"/>
      <c r="F1" s="2"/>
      <c r="G1" s="1"/>
      <c r="H1" s="1"/>
      <c r="J1" s="2" t="s">
        <v>9</v>
      </c>
      <c r="K1" s="2"/>
      <c r="L1" s="2"/>
      <c r="M1" s="2"/>
      <c r="N1" s="2"/>
    </row>
    <row r="2" spans="1:16" x14ac:dyDescent="0.35">
      <c r="B2" s="2" t="s">
        <v>10</v>
      </c>
      <c r="C2" s="2"/>
      <c r="D2" s="2"/>
      <c r="E2" s="2"/>
      <c r="F2" s="2"/>
      <c r="G2" s="20"/>
      <c r="H2" s="1"/>
      <c r="J2" s="2" t="s">
        <v>32</v>
      </c>
      <c r="K2" s="2"/>
      <c r="L2" s="2"/>
      <c r="M2" s="2"/>
      <c r="N2" s="2"/>
    </row>
    <row r="3" spans="1:16" x14ac:dyDescent="0.35">
      <c r="A3" s="18"/>
      <c r="B3" t="s">
        <v>5</v>
      </c>
      <c r="D3" s="16"/>
      <c r="E3" t="s">
        <v>8</v>
      </c>
      <c r="G3" s="21"/>
      <c r="I3" s="21"/>
      <c r="J3" t="s">
        <v>5</v>
      </c>
      <c r="M3" t="s">
        <v>8</v>
      </c>
      <c r="P3" s="21"/>
    </row>
    <row r="4" spans="1:16" x14ac:dyDescent="0.35">
      <c r="A4" s="19" t="s">
        <v>16</v>
      </c>
      <c r="B4" s="7" t="s">
        <v>6</v>
      </c>
      <c r="C4" s="7"/>
      <c r="D4" s="16"/>
      <c r="E4" s="11" t="s">
        <v>35</v>
      </c>
      <c r="F4" s="11"/>
      <c r="G4" s="20" t="s">
        <v>26</v>
      </c>
      <c r="H4" s="6"/>
      <c r="I4" s="19" t="s">
        <v>16</v>
      </c>
      <c r="J4" s="7" t="s">
        <v>6</v>
      </c>
      <c r="K4" s="7"/>
      <c r="M4" s="11" t="s">
        <v>35</v>
      </c>
      <c r="N4" s="11"/>
      <c r="P4" s="20" t="s">
        <v>26</v>
      </c>
    </row>
    <row r="5" spans="1:16" x14ac:dyDescent="0.35">
      <c r="A5" s="20" t="s">
        <v>17</v>
      </c>
      <c r="D5" s="16"/>
      <c r="G5" s="20" t="s">
        <v>16</v>
      </c>
      <c r="H5" s="6"/>
      <c r="I5" s="20" t="s">
        <v>17</v>
      </c>
      <c r="P5" s="20" t="s">
        <v>16</v>
      </c>
    </row>
    <row r="6" spans="1:16" x14ac:dyDescent="0.35">
      <c r="A6" s="20" t="s">
        <v>18</v>
      </c>
      <c r="B6" t="s">
        <v>13</v>
      </c>
      <c r="C6" s="10">
        <v>50000</v>
      </c>
      <c r="D6" s="17"/>
      <c r="E6" s="10"/>
      <c r="F6" s="10"/>
      <c r="G6" s="22" t="s">
        <v>22</v>
      </c>
      <c r="H6" s="13"/>
      <c r="I6" s="20" t="s">
        <v>18</v>
      </c>
      <c r="J6" t="s">
        <v>13</v>
      </c>
      <c r="K6" s="10">
        <v>40000</v>
      </c>
      <c r="L6" s="10"/>
      <c r="M6" s="10" t="s">
        <v>33</v>
      </c>
      <c r="N6" s="10">
        <v>40000</v>
      </c>
      <c r="O6" t="s">
        <v>34</v>
      </c>
      <c r="P6" s="22" t="s">
        <v>22</v>
      </c>
    </row>
    <row r="7" spans="1:16" ht="18" customHeight="1" x14ac:dyDescent="0.35">
      <c r="A7" s="20" t="s">
        <v>19</v>
      </c>
      <c r="C7" s="10"/>
      <c r="D7" s="17"/>
      <c r="E7" s="10"/>
      <c r="F7" s="10"/>
      <c r="G7" s="22" t="s">
        <v>0</v>
      </c>
      <c r="H7" s="13"/>
      <c r="I7" s="20" t="s">
        <v>19</v>
      </c>
      <c r="K7" s="10"/>
      <c r="L7" s="10"/>
      <c r="M7" s="10"/>
      <c r="N7" s="10"/>
      <c r="P7" s="22" t="s">
        <v>0</v>
      </c>
    </row>
    <row r="8" spans="1:16" x14ac:dyDescent="0.35">
      <c r="A8" s="20"/>
      <c r="B8" t="s">
        <v>14</v>
      </c>
      <c r="C8" s="10">
        <v>45000</v>
      </c>
      <c r="D8" s="17"/>
      <c r="E8" s="10"/>
      <c r="F8" s="10"/>
      <c r="G8" s="22" t="s">
        <v>27</v>
      </c>
      <c r="H8" s="13"/>
      <c r="I8" s="20"/>
      <c r="K8" s="10"/>
      <c r="L8" s="10"/>
      <c r="M8" s="10"/>
      <c r="N8" s="10"/>
      <c r="P8" s="22" t="s">
        <v>27</v>
      </c>
    </row>
    <row r="9" spans="1:16" x14ac:dyDescent="0.35">
      <c r="A9" s="20" t="s">
        <v>20</v>
      </c>
      <c r="C9" s="10"/>
      <c r="D9" s="17"/>
      <c r="E9" s="10"/>
      <c r="F9" s="10"/>
      <c r="G9" s="22" t="s">
        <v>28</v>
      </c>
      <c r="H9" s="13"/>
      <c r="I9" s="20" t="s">
        <v>20</v>
      </c>
      <c r="K9" s="10"/>
      <c r="L9" s="10"/>
      <c r="M9" s="10"/>
      <c r="N9" s="10"/>
      <c r="P9" s="22" t="s">
        <v>28</v>
      </c>
    </row>
    <row r="10" spans="1:16" x14ac:dyDescent="0.35">
      <c r="A10" s="19"/>
      <c r="B10" t="s">
        <v>15</v>
      </c>
      <c r="C10" s="10">
        <v>5000</v>
      </c>
      <c r="D10" s="17"/>
      <c r="E10" s="10"/>
      <c r="F10" s="10"/>
      <c r="G10" s="22" t="s">
        <v>29</v>
      </c>
      <c r="H10" s="13"/>
      <c r="I10" s="19"/>
      <c r="K10" s="10"/>
      <c r="L10" s="10"/>
      <c r="M10" s="10"/>
      <c r="N10" s="10"/>
      <c r="P10" s="22" t="s">
        <v>29</v>
      </c>
    </row>
    <row r="11" spans="1:16" x14ac:dyDescent="0.35">
      <c r="A11" s="20" t="s">
        <v>21</v>
      </c>
      <c r="C11" s="10"/>
      <c r="D11" s="17"/>
      <c r="E11" s="10"/>
      <c r="F11" s="10"/>
      <c r="G11" s="22" t="s">
        <v>30</v>
      </c>
      <c r="H11" s="13"/>
      <c r="I11" s="20" t="s">
        <v>21</v>
      </c>
      <c r="K11" s="10"/>
      <c r="L11" s="10"/>
      <c r="M11" s="10"/>
      <c r="N11" s="10"/>
      <c r="P11" s="22" t="s">
        <v>30</v>
      </c>
    </row>
    <row r="12" spans="1:16" x14ac:dyDescent="0.35">
      <c r="A12" s="20" t="s">
        <v>0</v>
      </c>
      <c r="B12" t="s">
        <v>7</v>
      </c>
      <c r="C12" s="10">
        <v>70000</v>
      </c>
      <c r="D12" s="17"/>
      <c r="E12" s="10" t="s">
        <v>11</v>
      </c>
      <c r="F12" s="10">
        <v>170000</v>
      </c>
      <c r="G12" s="22" t="s">
        <v>17</v>
      </c>
      <c r="H12" s="13"/>
      <c r="I12" s="20" t="s">
        <v>0</v>
      </c>
      <c r="K12" s="10"/>
      <c r="L12" s="10"/>
      <c r="M12" s="10"/>
      <c r="N12" s="10"/>
      <c r="P12" s="22" t="s">
        <v>17</v>
      </c>
    </row>
    <row r="13" spans="1:16" x14ac:dyDescent="0.35">
      <c r="A13" s="20" t="s">
        <v>22</v>
      </c>
      <c r="C13" s="10"/>
      <c r="D13" s="17"/>
      <c r="E13" s="10"/>
      <c r="F13" s="10"/>
      <c r="G13" s="22" t="s">
        <v>31</v>
      </c>
      <c r="H13" s="13"/>
      <c r="I13" s="20" t="s">
        <v>22</v>
      </c>
      <c r="K13" s="10"/>
      <c r="L13" s="10"/>
      <c r="M13" s="10"/>
      <c r="N13" s="10"/>
      <c r="P13" s="22" t="s">
        <v>31</v>
      </c>
    </row>
    <row r="14" spans="1:16" x14ac:dyDescent="0.35">
      <c r="A14" s="20" t="s">
        <v>23</v>
      </c>
      <c r="B14" t="s">
        <v>12</v>
      </c>
      <c r="C14" s="10">
        <f>SUM(C6:C13)</f>
        <v>170000</v>
      </c>
      <c r="D14" s="17"/>
      <c r="E14" s="10"/>
      <c r="F14" s="10">
        <f>SUM(F6:F13)</f>
        <v>170000</v>
      </c>
      <c r="G14" s="23"/>
      <c r="H14" s="13"/>
      <c r="I14" s="20" t="s">
        <v>23</v>
      </c>
      <c r="J14" t="s">
        <v>12</v>
      </c>
      <c r="K14" s="10">
        <f>SUM(K6:K13)</f>
        <v>40000</v>
      </c>
      <c r="L14" s="10"/>
      <c r="M14" s="10"/>
      <c r="N14" s="10">
        <f>SUM(N6:N13)</f>
        <v>40000</v>
      </c>
      <c r="P14" s="23"/>
    </row>
    <row r="15" spans="1:16" x14ac:dyDescent="0.35">
      <c r="A15" s="20" t="s">
        <v>0</v>
      </c>
      <c r="C15" s="8"/>
      <c r="D15" s="8"/>
      <c r="E15" s="8"/>
      <c r="F15" s="8"/>
      <c r="G15" s="24"/>
      <c r="H15" s="14"/>
      <c r="I15" s="20" t="s">
        <v>0</v>
      </c>
      <c r="P15" s="21"/>
    </row>
    <row r="16" spans="1:16" x14ac:dyDescent="0.35">
      <c r="A16" s="19" t="s">
        <v>24</v>
      </c>
      <c r="C16" s="12" t="s">
        <v>28</v>
      </c>
      <c r="D16" s="6"/>
      <c r="E16" s="6"/>
      <c r="F16" s="12" t="s">
        <v>16</v>
      </c>
      <c r="G16" s="21"/>
      <c r="H16" s="6"/>
      <c r="I16" s="19" t="s">
        <v>24</v>
      </c>
      <c r="P16" s="21"/>
    </row>
    <row r="17" spans="1:16" x14ac:dyDescent="0.35">
      <c r="A17" s="20" t="s">
        <v>25</v>
      </c>
      <c r="G17" s="21"/>
      <c r="H17" s="6"/>
      <c r="I17" s="20" t="s">
        <v>25</v>
      </c>
      <c r="P17" s="21"/>
    </row>
    <row r="18" spans="1:16" x14ac:dyDescent="0.35">
      <c r="A18" s="20" t="s">
        <v>19</v>
      </c>
      <c r="G18" s="21"/>
      <c r="H18" s="6"/>
      <c r="I18" s="20" t="s">
        <v>19</v>
      </c>
      <c r="P18" s="21"/>
    </row>
    <row r="19" spans="1:16" x14ac:dyDescent="0.35">
      <c r="A19" s="6"/>
      <c r="G19" s="21"/>
      <c r="H19" s="6"/>
      <c r="I19" s="21"/>
      <c r="P19" s="21"/>
    </row>
    <row r="20" spans="1:16" x14ac:dyDescent="0.35">
      <c r="P20" s="21"/>
    </row>
  </sheetData>
  <mergeCells count="8">
    <mergeCell ref="B4:C4"/>
    <mergeCell ref="E4:F4"/>
    <mergeCell ref="B1:F1"/>
    <mergeCell ref="B2:F2"/>
    <mergeCell ref="J1:N1"/>
    <mergeCell ref="J2:N2"/>
    <mergeCell ref="J4:K4"/>
    <mergeCell ref="M4:N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07C6-D6CE-4A1F-A2B1-6EEC170C1CBB}">
  <dimension ref="A1:L15"/>
  <sheetViews>
    <sheetView topLeftCell="A4" workbookViewId="0">
      <selection activeCell="D7" sqref="D7"/>
    </sheetView>
  </sheetViews>
  <sheetFormatPr defaultRowHeight="14.5" x14ac:dyDescent="0.35"/>
  <cols>
    <col min="1" max="1" width="26.36328125" bestFit="1" customWidth="1"/>
    <col min="2" max="2" width="11.08984375" style="9" bestFit="1" customWidth="1"/>
    <col min="3" max="3" width="8.7265625" style="9"/>
    <col min="4" max="4" width="30.1796875" bestFit="1" customWidth="1"/>
    <col min="6" max="6" width="18.08984375" style="9" bestFit="1" customWidth="1"/>
    <col min="7" max="7" width="8.7265625" style="9"/>
    <col min="8" max="8" width="22.26953125" bestFit="1" customWidth="1"/>
  </cols>
  <sheetData>
    <row r="1" spans="1:12" x14ac:dyDescent="0.35">
      <c r="A1" t="s">
        <v>57</v>
      </c>
    </row>
    <row r="3" spans="1:12" x14ac:dyDescent="0.35">
      <c r="A3" t="s">
        <v>46</v>
      </c>
    </row>
    <row r="4" spans="1:12" ht="23.5" x14ac:dyDescent="0.55000000000000004">
      <c r="A4" t="s">
        <v>47</v>
      </c>
      <c r="B4" s="9">
        <v>100000</v>
      </c>
      <c r="D4" s="28"/>
      <c r="E4" s="28"/>
      <c r="F4" s="29"/>
      <c r="G4" s="29"/>
      <c r="H4" s="28">
        <v>2013</v>
      </c>
      <c r="I4" s="28">
        <v>2014</v>
      </c>
      <c r="J4" s="28">
        <v>2015</v>
      </c>
      <c r="K4" s="28"/>
      <c r="L4" s="28"/>
    </row>
    <row r="5" spans="1:12" ht="23.5" x14ac:dyDescent="0.55000000000000004">
      <c r="D5" s="28"/>
      <c r="E5" s="28"/>
      <c r="F5" s="29"/>
      <c r="G5" s="29"/>
      <c r="H5" s="34">
        <v>0.7</v>
      </c>
      <c r="I5" s="34">
        <v>0.2</v>
      </c>
      <c r="J5" s="34">
        <v>0</v>
      </c>
      <c r="K5" s="34"/>
      <c r="L5" s="34"/>
    </row>
    <row r="6" spans="1:12" ht="23.5" x14ac:dyDescent="0.55000000000000004">
      <c r="A6" t="s">
        <v>48</v>
      </c>
      <c r="D6" s="28"/>
      <c r="E6" s="28"/>
      <c r="F6" s="29" t="s">
        <v>52</v>
      </c>
      <c r="G6" s="29"/>
      <c r="H6" s="28" t="s">
        <v>56</v>
      </c>
    </row>
    <row r="7" spans="1:12" ht="23.5" x14ac:dyDescent="0.55000000000000004">
      <c r="A7" s="25">
        <v>44049</v>
      </c>
      <c r="B7" s="9">
        <f>B4*0.4</f>
        <v>40000</v>
      </c>
      <c r="D7" s="28" t="s">
        <v>53</v>
      </c>
      <c r="E7" s="28"/>
      <c r="F7" s="29">
        <v>40000</v>
      </c>
      <c r="G7" s="29"/>
      <c r="H7" s="29">
        <v>60000</v>
      </c>
    </row>
    <row r="8" spans="1:12" ht="23.5" x14ac:dyDescent="0.55000000000000004">
      <c r="D8" s="28" t="s">
        <v>54</v>
      </c>
      <c r="E8" s="28"/>
      <c r="F8" s="29">
        <v>0</v>
      </c>
      <c r="G8" s="29"/>
      <c r="H8" s="29">
        <v>-80000</v>
      </c>
    </row>
    <row r="9" spans="1:12" ht="23.5" x14ac:dyDescent="0.55000000000000004">
      <c r="A9" t="s">
        <v>49</v>
      </c>
      <c r="D9" s="30" t="s">
        <v>55</v>
      </c>
      <c r="E9" s="30"/>
      <c r="F9" s="31">
        <f>F7-F8</f>
        <v>40000</v>
      </c>
      <c r="G9" s="29"/>
      <c r="H9" s="32">
        <f>H7+H8</f>
        <v>-20000</v>
      </c>
    </row>
    <row r="10" spans="1:12" ht="23.5" x14ac:dyDescent="0.55000000000000004">
      <c r="A10" t="s">
        <v>50</v>
      </c>
      <c r="D10" s="28"/>
      <c r="E10" s="28"/>
      <c r="F10" s="29"/>
      <c r="G10" s="29"/>
      <c r="H10" s="28"/>
    </row>
    <row r="11" spans="1:12" ht="23.5" x14ac:dyDescent="0.55000000000000004">
      <c r="A11" s="25">
        <v>44076</v>
      </c>
      <c r="D11" s="28"/>
      <c r="E11" s="28"/>
      <c r="F11" s="29">
        <f>F7+H7</f>
        <v>100000</v>
      </c>
      <c r="G11" s="29"/>
      <c r="H11" s="29"/>
    </row>
    <row r="12" spans="1:12" ht="23.5" x14ac:dyDescent="0.55000000000000004">
      <c r="A12" t="s">
        <v>51</v>
      </c>
      <c r="D12" s="28"/>
      <c r="E12" s="28"/>
      <c r="F12" s="29">
        <f>H8</f>
        <v>-80000</v>
      </c>
      <c r="G12" s="29"/>
      <c r="H12" s="29">
        <v>3500000</v>
      </c>
      <c r="I12" t="s">
        <v>58</v>
      </c>
    </row>
    <row r="13" spans="1:12" ht="23.5" x14ac:dyDescent="0.55000000000000004">
      <c r="A13" s="25">
        <v>44136</v>
      </c>
      <c r="C13" s="35">
        <v>0.2</v>
      </c>
      <c r="D13" s="28"/>
      <c r="E13" s="28"/>
      <c r="F13" s="33">
        <f>F11+F12</f>
        <v>20000</v>
      </c>
      <c r="G13" s="29"/>
      <c r="H13" s="29">
        <v>2000000</v>
      </c>
      <c r="I13" t="s">
        <v>59</v>
      </c>
    </row>
    <row r="14" spans="1:12" ht="23.5" x14ac:dyDescent="0.55000000000000004">
      <c r="C14" s="35">
        <v>0.4</v>
      </c>
      <c r="D14" s="28"/>
      <c r="E14" s="28"/>
      <c r="F14" s="29"/>
      <c r="G14" s="29"/>
      <c r="H14" s="29"/>
    </row>
    <row r="15" spans="1:12" x14ac:dyDescent="0.35">
      <c r="C15" s="35">
        <v>0.4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9B32-4488-4EFF-B1CA-9D6A61CEAB9D}">
  <dimension ref="A2:D21"/>
  <sheetViews>
    <sheetView topLeftCell="A4" workbookViewId="0">
      <selection activeCell="F18" sqref="F18"/>
    </sheetView>
  </sheetViews>
  <sheetFormatPr defaultRowHeight="14.5" x14ac:dyDescent="0.35"/>
  <cols>
    <col min="1" max="1" width="20.54296875" style="9" bestFit="1" customWidth="1"/>
    <col min="2" max="2" width="22" customWidth="1"/>
  </cols>
  <sheetData>
    <row r="2" spans="1:4" x14ac:dyDescent="0.35">
      <c r="A2" s="9">
        <v>100</v>
      </c>
      <c r="B2" t="s">
        <v>60</v>
      </c>
    </row>
    <row r="3" spans="1:4" x14ac:dyDescent="0.35">
      <c r="A3" s="9">
        <v>8</v>
      </c>
      <c r="B3" t="s">
        <v>61</v>
      </c>
    </row>
    <row r="4" spans="1:4" x14ac:dyDescent="0.35">
      <c r="A4" s="9">
        <v>21</v>
      </c>
      <c r="B4" t="s">
        <v>62</v>
      </c>
    </row>
    <row r="6" spans="1:4" x14ac:dyDescent="0.35">
      <c r="A6" s="9">
        <f>A3*A4</f>
        <v>168</v>
      </c>
      <c r="B6" t="s">
        <v>63</v>
      </c>
    </row>
    <row r="8" spans="1:4" x14ac:dyDescent="0.35">
      <c r="A8" s="9">
        <f>A2*A6</f>
        <v>16800</v>
      </c>
      <c r="B8" t="s">
        <v>64</v>
      </c>
    </row>
    <row r="9" spans="1:4" x14ac:dyDescent="0.35">
      <c r="A9" s="9">
        <v>220</v>
      </c>
    </row>
    <row r="10" spans="1:4" x14ac:dyDescent="0.35">
      <c r="A10" s="27">
        <f>A8*A9</f>
        <v>3696000</v>
      </c>
      <c r="B10" s="26" t="s">
        <v>65</v>
      </c>
      <c r="C10" s="26"/>
      <c r="D10" s="26"/>
    </row>
    <row r="13" spans="1:4" x14ac:dyDescent="0.35">
      <c r="A13" s="9">
        <v>80</v>
      </c>
      <c r="B13" t="s">
        <v>60</v>
      </c>
    </row>
    <row r="14" spans="1:4" x14ac:dyDescent="0.35">
      <c r="A14" s="9">
        <v>8</v>
      </c>
      <c r="B14" t="s">
        <v>61</v>
      </c>
    </row>
    <row r="15" spans="1:4" x14ac:dyDescent="0.35">
      <c r="A15" s="9">
        <v>21</v>
      </c>
      <c r="B15" t="s">
        <v>62</v>
      </c>
    </row>
    <row r="17" spans="1:4" x14ac:dyDescent="0.35">
      <c r="A17" s="9">
        <f>A14*A15</f>
        <v>168</v>
      </c>
      <c r="B17" t="s">
        <v>63</v>
      </c>
    </row>
    <row r="19" spans="1:4" x14ac:dyDescent="0.35">
      <c r="A19" s="9">
        <f>A13*A17</f>
        <v>13440</v>
      </c>
      <c r="B19" t="s">
        <v>64</v>
      </c>
    </row>
    <row r="20" spans="1:4" x14ac:dyDescent="0.35">
      <c r="A20" s="9">
        <v>220</v>
      </c>
    </row>
    <row r="21" spans="1:4" ht="23.5" x14ac:dyDescent="0.55000000000000004">
      <c r="A21" s="36">
        <f>A19*A20</f>
        <v>2956800</v>
      </c>
      <c r="B21" s="37" t="s">
        <v>65</v>
      </c>
      <c r="C21" s="37"/>
      <c r="D21" s="3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Somas</vt:lpstr>
      <vt:lpstr>BALANÇOS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MARINI</dc:creator>
  <cp:lastModifiedBy>CELSO MARINI</cp:lastModifiedBy>
  <dcterms:created xsi:type="dcterms:W3CDTF">2020-08-06T15:14:17Z</dcterms:created>
  <dcterms:modified xsi:type="dcterms:W3CDTF">2020-08-07T02:24:41Z</dcterms:modified>
</cp:coreProperties>
</file>