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pflocal\Desktop\"/>
    </mc:Choice>
  </mc:AlternateContent>
  <bookViews>
    <workbookView xWindow="0" yWindow="0" windowWidth="19200" windowHeight="6360" activeTab="3"/>
  </bookViews>
  <sheets>
    <sheet name="VF e VP" sheetId="4" r:id="rId1"/>
    <sheet name="Comptarativo VP e VF" sheetId="5" r:id="rId2"/>
    <sheet name="vpl" sheetId="2" r:id="rId3"/>
    <sheet name="TIR" sheetId="1" r:id="rId4"/>
    <sheet name="pay back_roi" sheetId="3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39" i="1" l="1"/>
  <c r="D10" i="1" l="1"/>
  <c r="C10" i="1"/>
  <c r="H40" i="1"/>
  <c r="H39" i="1"/>
  <c r="F40" i="1"/>
  <c r="D40" i="1"/>
  <c r="B40" i="1"/>
  <c r="F39" i="1"/>
  <c r="D39" i="1"/>
  <c r="D24" i="3" l="1"/>
  <c r="B30" i="3"/>
  <c r="B17" i="5" l="1"/>
  <c r="B13" i="5"/>
  <c r="A17" i="5" l="1"/>
  <c r="D12" i="2"/>
  <c r="C12" i="2"/>
  <c r="G5" i="2"/>
  <c r="G6" i="2"/>
  <c r="G7" i="2"/>
  <c r="G8" i="2"/>
  <c r="G9" i="2"/>
  <c r="G10" i="2"/>
  <c r="G12" i="2" s="1"/>
  <c r="G11" i="2"/>
  <c r="E20" i="3"/>
  <c r="E21" i="3"/>
  <c r="D4" i="3"/>
  <c r="D5" i="3" s="1"/>
  <c r="D6" i="3" s="1"/>
  <c r="D7" i="3" s="1"/>
  <c r="D8" i="3" s="1"/>
  <c r="D9" i="3" s="1"/>
  <c r="D10" i="3" s="1"/>
  <c r="D11" i="3" s="1"/>
  <c r="C13" i="2" l="1"/>
  <c r="E22" i="3"/>
  <c r="E23" i="3" s="1"/>
  <c r="E24" i="3" s="1"/>
  <c r="E25" i="3" s="1"/>
  <c r="B29" i="3" s="1"/>
  <c r="E26" i="3" l="1"/>
  <c r="D29" i="3" s="1"/>
  <c r="F29" i="3" s="1"/>
  <c r="E27" i="3" l="1"/>
</calcChain>
</file>

<file path=xl/sharedStrings.xml><?xml version="1.0" encoding="utf-8"?>
<sst xmlns="http://schemas.openxmlformats.org/spreadsheetml/2006/main" count="53" uniqueCount="32">
  <si>
    <t>Exercício 5</t>
  </si>
  <si>
    <t>Entradas</t>
  </si>
  <si>
    <t>Saídas</t>
  </si>
  <si>
    <t>ano</t>
  </si>
  <si>
    <t>Invest.</t>
  </si>
  <si>
    <t>Saldo</t>
  </si>
  <si>
    <t>Exercício 1</t>
  </si>
  <si>
    <t>Exercício 2</t>
  </si>
  <si>
    <t xml:space="preserve">Pay back Descontado = tx </t>
  </si>
  <si>
    <t>Período</t>
  </si>
  <si>
    <t>Taxa</t>
  </si>
  <si>
    <t>Valor Futuro</t>
  </si>
  <si>
    <t>PROJETO (A)</t>
  </si>
  <si>
    <t>PROJETO (B)</t>
  </si>
  <si>
    <t>Valor Presente</t>
  </si>
  <si>
    <t>Em novembro de 2014, fiz um investimento na Caderneta de Poupança no valor de R$ 1.000.</t>
  </si>
  <si>
    <t>Calcule o valor futuro com as seguintes informações</t>
  </si>
  <si>
    <t>Valor futuro é de R$</t>
  </si>
  <si>
    <t>Uma vez encontrado o VF (valor futuro) no total de R$ XXXX, encontre o VP (valor presente) utilizando os seguintes dados:</t>
  </si>
  <si>
    <t>Retorno</t>
  </si>
  <si>
    <t>Invest. (VP)</t>
  </si>
  <si>
    <t>Ganhou  R$ "Xis" mil reais na loteria.</t>
  </si>
  <si>
    <t>Juros pagos pela caderneta de poupança = 0,40% a.m.</t>
  </si>
  <si>
    <t>Prazo da aplicação = 360 meses</t>
  </si>
  <si>
    <t>Juros Selic = correnpontende a 1,1% a.m.</t>
  </si>
  <si>
    <t>Cinco anos, ..........................</t>
  </si>
  <si>
    <t>Opção A</t>
  </si>
  <si>
    <t>Tempo</t>
  </si>
  <si>
    <t>Opção B</t>
  </si>
  <si>
    <t>Opção C</t>
  </si>
  <si>
    <t>TOTAL</t>
  </si>
  <si>
    <t>Opção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</si>
</sst>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R$ &quot;#,##0.00_);[Red]\(&quot;R$ &quot;#,##0.00\)"/>
    <numFmt numFmtId="165" formatCode="_(* #,##0.00_);_(* \(#,##0.00\);_(* &quot;-&quot;??_);_(@_)"/>
    <numFmt numFmtId="166" formatCode="0.0000%"/>
    <numFmt numFmtId="167" formatCode="_(* #,##0_);_(* \(#,##0\);_(* &quot;-&quot;??_);_(@_)"/>
    <numFmt numFmtId="168" formatCode="0_ ;[Red]\-0\ "/>
    <numFmt numFmtId="169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</font>
    <font>
      <sz val="11"/>
      <color indexed="8"/>
      <name val="Calibri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5" fillId="0" borderId="0" xfId="1" applyFont="1"/>
    <xf numFmtId="0" fontId="2" fillId="0" borderId="0" xfId="0" applyFont="1"/>
    <xf numFmtId="165" fontId="3" fillId="0" borderId="0" xfId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9" fontId="0" fillId="2" borderId="4" xfId="0" applyNumberFormat="1" applyFill="1" applyBorder="1"/>
    <xf numFmtId="0" fontId="0" fillId="2" borderId="0" xfId="0" applyFill="1" applyBorder="1" applyAlignment="1">
      <alignment horizontal="center"/>
    </xf>
    <xf numFmtId="164" fontId="5" fillId="0" borderId="0" xfId="1" applyNumberFormat="1" applyFont="1"/>
    <xf numFmtId="0" fontId="0" fillId="3" borderId="0" xfId="0" applyFill="1"/>
    <xf numFmtId="0" fontId="0" fillId="2" borderId="6" xfId="0" applyFill="1" applyBorder="1"/>
    <xf numFmtId="164" fontId="0" fillId="2" borderId="7" xfId="0" applyNumberFormat="1" applyFill="1" applyBorder="1"/>
    <xf numFmtId="0" fontId="0" fillId="2" borderId="8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9" fontId="0" fillId="3" borderId="0" xfId="0" applyNumberFormat="1" applyFill="1" applyBorder="1"/>
    <xf numFmtId="164" fontId="0" fillId="3" borderId="8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4" borderId="0" xfId="0" applyFill="1"/>
    <xf numFmtId="0" fontId="0" fillId="0" borderId="0" xfId="0" applyFill="1"/>
    <xf numFmtId="166" fontId="0" fillId="0" borderId="0" xfId="0" applyNumberFormat="1" applyFill="1"/>
    <xf numFmtId="9" fontId="0" fillId="4" borderId="0" xfId="0" applyNumberFormat="1" applyFill="1"/>
    <xf numFmtId="10" fontId="0" fillId="4" borderId="0" xfId="0" applyNumberFormat="1" applyFill="1"/>
    <xf numFmtId="167" fontId="0" fillId="4" borderId="0" xfId="1" applyNumberFormat="1" applyFont="1" applyFill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0" fontId="2" fillId="4" borderId="0" xfId="0" applyFont="1" applyFill="1"/>
    <xf numFmtId="165" fontId="2" fillId="4" borderId="0" xfId="1" applyFont="1" applyFill="1"/>
    <xf numFmtId="164" fontId="5" fillId="4" borderId="0" xfId="1" applyNumberFormat="1" applyFont="1" applyFill="1"/>
    <xf numFmtId="0" fontId="0" fillId="4" borderId="0" xfId="0" applyFont="1" applyFill="1"/>
    <xf numFmtId="164" fontId="0" fillId="0" borderId="0" xfId="0" applyNumberFormat="1" applyFont="1"/>
    <xf numFmtId="0" fontId="0" fillId="0" borderId="0" xfId="0" applyFont="1"/>
    <xf numFmtId="0" fontId="0" fillId="5" borderId="0" xfId="0" applyFill="1"/>
    <xf numFmtId="0" fontId="0" fillId="5" borderId="0" xfId="0" applyFont="1" applyFill="1"/>
    <xf numFmtId="10" fontId="0" fillId="5" borderId="0" xfId="0" applyNumberFormat="1" applyFill="1"/>
    <xf numFmtId="164" fontId="8" fillId="0" borderId="0" xfId="0" applyNumberFormat="1" applyFont="1"/>
    <xf numFmtId="168" fontId="0" fillId="3" borderId="0" xfId="0" applyNumberFormat="1" applyFill="1"/>
    <xf numFmtId="169" fontId="0" fillId="0" borderId="0" xfId="0" applyNumberFormat="1"/>
    <xf numFmtId="0" fontId="0" fillId="0" borderId="9" xfId="0" applyBorder="1"/>
    <xf numFmtId="0" fontId="0" fillId="0" borderId="7" xfId="0" applyBorder="1"/>
    <xf numFmtId="169" fontId="0" fillId="0" borderId="7" xfId="0" applyNumberFormat="1" applyBorder="1"/>
    <xf numFmtId="169" fontId="0" fillId="6" borderId="0" xfId="0" applyNumberFormat="1" applyFill="1"/>
    <xf numFmtId="0" fontId="9" fillId="7" borderId="9" xfId="0" applyFont="1" applyFill="1" applyBorder="1" applyAlignment="1">
      <alignment horizontal="center"/>
    </xf>
    <xf numFmtId="169" fontId="9" fillId="7" borderId="0" xfId="0" applyNumberFormat="1" applyFont="1" applyFill="1"/>
    <xf numFmtId="169" fontId="9" fillId="7" borderId="7" xfId="0" applyNumberFormat="1" applyFont="1" applyFill="1" applyBorder="1"/>
    <xf numFmtId="3" fontId="9" fillId="7" borderId="0" xfId="0" applyNumberFormat="1" applyFont="1" applyFill="1"/>
    <xf numFmtId="166" fontId="0" fillId="0" borderId="0" xfId="0" applyNumberFormat="1"/>
    <xf numFmtId="166" fontId="9" fillId="7" borderId="0" xfId="0" applyNumberFormat="1" applyFont="1" applyFill="1"/>
    <xf numFmtId="165" fontId="5" fillId="0" borderId="0" xfId="1" applyFont="1" applyAlignment="1">
      <alignment horizontal="left" vertical="center"/>
    </xf>
    <xf numFmtId="165" fontId="9" fillId="0" borderId="0" xfId="1" applyFont="1"/>
    <xf numFmtId="165" fontId="0" fillId="0" borderId="0" xfId="1" applyFont="1"/>
    <xf numFmtId="165" fontId="9" fillId="7" borderId="0" xfId="1" applyFont="1" applyFill="1"/>
    <xf numFmtId="10" fontId="8" fillId="0" borderId="0" xfId="2" applyNumberFormat="1" applyFont="1"/>
    <xf numFmtId="10" fontId="8" fillId="7" borderId="0" xfId="2" applyNumberFormat="1" applyFont="1" applyFill="1"/>
  </cellXfs>
  <cellStyles count="3">
    <cellStyle name="Normal" xfId="0" builtinId="0"/>
    <cellStyle name="Porcentagem" xfId="2" builtinId="5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29</xdr:row>
      <xdr:rowOff>0</xdr:rowOff>
    </xdr:from>
    <xdr:to>
      <xdr:col>2</xdr:col>
      <xdr:colOff>552450</xdr:colOff>
      <xdr:row>29</xdr:row>
      <xdr:rowOff>0</xdr:rowOff>
    </xdr:to>
    <xdr:sp macro="" textlink="">
      <xdr:nvSpPr>
        <xdr:cNvPr id="2071" name="Line 1"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SpPr>
          <a:spLocks noChangeShapeType="1"/>
        </xdr:cNvSpPr>
      </xdr:nvSpPr>
      <xdr:spPr bwMode="auto">
        <a:xfrm>
          <a:off x="1647825" y="5524500"/>
          <a:ext cx="495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29</xdr:row>
      <xdr:rowOff>0</xdr:rowOff>
    </xdr:from>
    <xdr:to>
      <xdr:col>4</xdr:col>
      <xdr:colOff>533400</xdr:colOff>
      <xdr:row>29</xdr:row>
      <xdr:rowOff>0</xdr:rowOff>
    </xdr:to>
    <xdr:sp macro="" textlink="">
      <xdr:nvSpPr>
        <xdr:cNvPr id="2072" name="Line 2"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SpPr>
          <a:spLocks noChangeShapeType="1"/>
        </xdr:cNvSpPr>
      </xdr:nvSpPr>
      <xdr:spPr bwMode="auto">
        <a:xfrm>
          <a:off x="3009900" y="5524500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200" workbookViewId="0">
      <selection activeCell="C1" sqref="C1"/>
    </sheetView>
  </sheetViews>
  <sheetFormatPr defaultRowHeight="15" x14ac:dyDescent="0.25"/>
  <cols>
    <col min="1" max="1" width="14.28515625" bestFit="1" customWidth="1"/>
    <col min="4" max="4" width="13.85546875" style="43" bestFit="1" customWidth="1"/>
    <col min="5" max="5" width="12.28515625" bestFit="1" customWidth="1"/>
  </cols>
  <sheetData>
    <row r="1" spans="1:8" x14ac:dyDescent="0.25">
      <c r="A1" s="28" t="s">
        <v>14</v>
      </c>
      <c r="B1" s="28" t="s">
        <v>9</v>
      </c>
      <c r="C1" s="28" t="s">
        <v>10</v>
      </c>
      <c r="D1" s="41" t="s">
        <v>11</v>
      </c>
    </row>
    <row r="2" spans="1:8" x14ac:dyDescent="0.25">
      <c r="A2" s="28">
        <v>1000</v>
      </c>
      <c r="B2" s="28">
        <v>1</v>
      </c>
      <c r="C2" s="31">
        <v>0.1</v>
      </c>
      <c r="D2" s="47"/>
      <c r="E2" s="1"/>
    </row>
    <row r="3" spans="1:8" x14ac:dyDescent="0.25">
      <c r="B3" s="28">
        <v>2</v>
      </c>
      <c r="D3" s="47"/>
    </row>
    <row r="4" spans="1:8" x14ac:dyDescent="0.25">
      <c r="B4" s="28">
        <v>3</v>
      </c>
      <c r="D4" s="47"/>
    </row>
    <row r="5" spans="1:8" x14ac:dyDescent="0.25">
      <c r="B5" s="28">
        <v>4</v>
      </c>
      <c r="D5" s="47"/>
    </row>
    <row r="7" spans="1:8" x14ac:dyDescent="0.25">
      <c r="A7" s="44" t="s">
        <v>11</v>
      </c>
      <c r="B7" s="44" t="s">
        <v>9</v>
      </c>
      <c r="C7" s="44" t="s">
        <v>10</v>
      </c>
      <c r="D7" s="45" t="s">
        <v>14</v>
      </c>
    </row>
    <row r="8" spans="1:8" x14ac:dyDescent="0.25">
      <c r="A8" s="44">
        <v>300</v>
      </c>
      <c r="B8" s="44">
        <v>1</v>
      </c>
      <c r="C8" s="46">
        <v>0.1</v>
      </c>
      <c r="D8" s="47"/>
    </row>
    <row r="9" spans="1:8" x14ac:dyDescent="0.25">
      <c r="B9" s="44">
        <v>2</v>
      </c>
      <c r="D9" s="47"/>
    </row>
    <row r="10" spans="1:8" x14ac:dyDescent="0.25">
      <c r="B10" s="44">
        <v>3</v>
      </c>
      <c r="D10" s="47"/>
    </row>
    <row r="11" spans="1:8" x14ac:dyDescent="0.25">
      <c r="B11" s="44">
        <v>4</v>
      </c>
      <c r="D11" s="47"/>
    </row>
    <row r="16" spans="1:8" x14ac:dyDescent="0.25">
      <c r="A16" s="28" t="s">
        <v>11</v>
      </c>
      <c r="B16" s="28" t="s">
        <v>9</v>
      </c>
      <c r="C16" s="28" t="s">
        <v>10</v>
      </c>
      <c r="D16" s="41" t="s">
        <v>14</v>
      </c>
      <c r="E16" s="28" t="s">
        <v>21</v>
      </c>
      <c r="F16" s="28"/>
      <c r="G16" s="28"/>
      <c r="H16" s="28"/>
    </row>
    <row r="17" spans="1:5" x14ac:dyDescent="0.25">
      <c r="A17" s="28">
        <v>0</v>
      </c>
      <c r="B17" s="28">
        <v>1</v>
      </c>
      <c r="C17" s="32">
        <v>0.01</v>
      </c>
      <c r="D17" s="47"/>
      <c r="E17" s="1"/>
    </row>
    <row r="18" spans="1:5" x14ac:dyDescent="0.25">
      <c r="B18" s="28">
        <v>2</v>
      </c>
      <c r="D18" s="47"/>
    </row>
    <row r="19" spans="1:5" x14ac:dyDescent="0.25">
      <c r="B19" s="28">
        <v>3</v>
      </c>
      <c r="D19" s="47"/>
    </row>
    <row r="20" spans="1:5" x14ac:dyDescent="0.25">
      <c r="B20" s="28">
        <v>4</v>
      </c>
      <c r="D20" s="47"/>
    </row>
    <row r="21" spans="1:5" x14ac:dyDescent="0.25">
      <c r="B21" s="28">
        <v>5</v>
      </c>
      <c r="D21" s="47"/>
    </row>
    <row r="22" spans="1:5" x14ac:dyDescent="0.25">
      <c r="B22" s="28">
        <v>6</v>
      </c>
      <c r="C22" s="2"/>
      <c r="D22" s="47"/>
      <c r="E22" s="1"/>
    </row>
    <row r="23" spans="1:5" x14ac:dyDescent="0.25">
      <c r="B23" s="28">
        <v>7</v>
      </c>
      <c r="D23" s="47"/>
    </row>
    <row r="24" spans="1:5" x14ac:dyDescent="0.25">
      <c r="B24" s="28">
        <v>8</v>
      </c>
      <c r="D24" s="47"/>
    </row>
    <row r="25" spans="1:5" x14ac:dyDescent="0.25">
      <c r="B25" s="28">
        <v>9</v>
      </c>
      <c r="D25" s="47"/>
    </row>
    <row r="26" spans="1:5" x14ac:dyDescent="0.25">
      <c r="B26" s="28">
        <v>10</v>
      </c>
      <c r="D26" s="47"/>
    </row>
    <row r="27" spans="1:5" x14ac:dyDescent="0.25">
      <c r="B27" s="28">
        <v>11</v>
      </c>
      <c r="D27" s="47"/>
    </row>
    <row r="28" spans="1:5" x14ac:dyDescent="0.25">
      <c r="B28" s="28">
        <v>12</v>
      </c>
      <c r="D28" s="47"/>
    </row>
    <row r="29" spans="1:5" x14ac:dyDescent="0.25">
      <c r="B29" s="28">
        <v>13</v>
      </c>
      <c r="D29" s="47"/>
    </row>
    <row r="30" spans="1:5" x14ac:dyDescent="0.25">
      <c r="B30" s="28">
        <v>14</v>
      </c>
      <c r="D30" s="47"/>
    </row>
    <row r="31" spans="1:5" x14ac:dyDescent="0.25">
      <c r="B31" s="28">
        <v>15</v>
      </c>
      <c r="D31" s="47"/>
    </row>
    <row r="32" spans="1:5" x14ac:dyDescent="0.25">
      <c r="B32" s="28">
        <v>16</v>
      </c>
      <c r="D32" s="47"/>
    </row>
    <row r="33" spans="2:4" x14ac:dyDescent="0.25">
      <c r="B33" s="28">
        <v>17</v>
      </c>
      <c r="D33" s="47"/>
    </row>
    <row r="34" spans="2:4" x14ac:dyDescent="0.25">
      <c r="B34" s="28">
        <v>18</v>
      </c>
      <c r="D34" s="47"/>
    </row>
    <row r="35" spans="2:4" x14ac:dyDescent="0.25">
      <c r="B35" s="28">
        <v>19</v>
      </c>
      <c r="D35" s="47"/>
    </row>
    <row r="36" spans="2:4" x14ac:dyDescent="0.25">
      <c r="B36" s="28">
        <v>20</v>
      </c>
      <c r="D36" s="47"/>
    </row>
    <row r="37" spans="2:4" x14ac:dyDescent="0.25">
      <c r="B37" s="28">
        <v>21</v>
      </c>
      <c r="D37" s="47"/>
    </row>
    <row r="38" spans="2:4" x14ac:dyDescent="0.25">
      <c r="B38" s="28">
        <v>22</v>
      </c>
      <c r="D38" s="47"/>
    </row>
    <row r="39" spans="2:4" x14ac:dyDescent="0.25">
      <c r="B39" s="28">
        <v>23</v>
      </c>
      <c r="D39" s="47"/>
    </row>
    <row r="40" spans="2:4" x14ac:dyDescent="0.25">
      <c r="B40" s="28">
        <v>24</v>
      </c>
      <c r="D40" s="47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8" zoomScale="160" zoomScaleNormal="160" workbookViewId="0">
      <selection activeCell="A19" sqref="A19"/>
    </sheetView>
  </sheetViews>
  <sheetFormatPr defaultRowHeight="15" x14ac:dyDescent="0.25"/>
  <cols>
    <col min="1" max="1" width="15.42578125" customWidth="1"/>
    <col min="2" max="2" width="7.85546875" bestFit="1" customWidth="1"/>
    <col min="3" max="3" width="11.5703125" customWidth="1"/>
    <col min="4" max="4" width="14.28515625" style="43" bestFit="1" customWidth="1"/>
  </cols>
  <sheetData>
    <row r="2" spans="1:4" x14ac:dyDescent="0.25">
      <c r="A2" t="s">
        <v>15</v>
      </c>
    </row>
    <row r="3" spans="1:4" x14ac:dyDescent="0.25">
      <c r="A3" t="s">
        <v>16</v>
      </c>
    </row>
    <row r="4" spans="1:4" x14ac:dyDescent="0.25">
      <c r="A4" t="s">
        <v>22</v>
      </c>
    </row>
    <row r="5" spans="1:4" x14ac:dyDescent="0.25">
      <c r="A5" t="s">
        <v>23</v>
      </c>
    </row>
    <row r="6" spans="1:4" x14ac:dyDescent="0.25">
      <c r="A6" t="s">
        <v>17</v>
      </c>
    </row>
    <row r="7" spans="1:4" x14ac:dyDescent="0.25">
      <c r="A7" t="s">
        <v>18</v>
      </c>
    </row>
    <row r="8" spans="1:4" x14ac:dyDescent="0.25">
      <c r="A8" t="s">
        <v>24</v>
      </c>
    </row>
    <row r="9" spans="1:4" x14ac:dyDescent="0.25">
      <c r="A9" t="s">
        <v>23</v>
      </c>
    </row>
    <row r="12" spans="1:4" x14ac:dyDescent="0.25">
      <c r="A12" s="28" t="s">
        <v>14</v>
      </c>
      <c r="B12" s="28" t="s">
        <v>9</v>
      </c>
      <c r="C12" s="28" t="s">
        <v>10</v>
      </c>
      <c r="D12" s="41" t="s">
        <v>11</v>
      </c>
    </row>
    <row r="13" spans="1:4" x14ac:dyDescent="0.25">
      <c r="A13" s="33">
        <v>1000</v>
      </c>
      <c r="B13" s="28">
        <f>12*30</f>
        <v>360</v>
      </c>
      <c r="C13" s="32">
        <v>4.0000000000000001E-3</v>
      </c>
      <c r="D13" s="42"/>
    </row>
    <row r="16" spans="1:4" x14ac:dyDescent="0.25">
      <c r="A16" s="28" t="s">
        <v>11</v>
      </c>
      <c r="B16" s="28" t="s">
        <v>9</v>
      </c>
      <c r="C16" s="28" t="s">
        <v>10</v>
      </c>
      <c r="D16" s="41" t="s">
        <v>14</v>
      </c>
    </row>
    <row r="17" spans="1:4" x14ac:dyDescent="0.25">
      <c r="A17" s="33">
        <f>D13</f>
        <v>0</v>
      </c>
      <c r="B17" s="28">
        <f>B13</f>
        <v>360</v>
      </c>
      <c r="C17" s="32">
        <v>0.01</v>
      </c>
      <c r="D17" s="4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40" zoomScaleNormal="140" workbookViewId="0">
      <selection activeCell="C1" sqref="C1"/>
    </sheetView>
  </sheetViews>
  <sheetFormatPr defaultRowHeight="15" x14ac:dyDescent="0.25"/>
  <cols>
    <col min="1" max="1" width="10" bestFit="1" customWidth="1"/>
    <col min="2" max="2" width="9.28515625" bestFit="1" customWidth="1"/>
    <col min="3" max="3" width="11.42578125" bestFit="1" customWidth="1"/>
    <col min="4" max="4" width="11" bestFit="1" customWidth="1"/>
    <col min="7" max="7" width="9.7109375" bestFit="1" customWidth="1"/>
    <col min="8" max="8" width="9.5703125" bestFit="1" customWidth="1"/>
  </cols>
  <sheetData>
    <row r="1" spans="1:8" ht="15.75" thickBot="1" x14ac:dyDescent="0.3"/>
    <row r="2" spans="1:8" x14ac:dyDescent="0.25">
      <c r="A2" t="s">
        <v>0</v>
      </c>
      <c r="B2" s="6"/>
      <c r="C2" s="7"/>
      <c r="D2" s="7"/>
      <c r="E2" s="8"/>
      <c r="F2" s="20"/>
      <c r="G2" s="21"/>
    </row>
    <row r="3" spans="1:8" x14ac:dyDescent="0.25">
      <c r="B3" s="9"/>
      <c r="C3" s="13" t="s">
        <v>1</v>
      </c>
      <c r="D3" s="13" t="s">
        <v>2</v>
      </c>
      <c r="E3" s="11"/>
      <c r="F3" s="22"/>
      <c r="G3" s="23"/>
    </row>
    <row r="4" spans="1:8" x14ac:dyDescent="0.25">
      <c r="B4" s="12">
        <v>0.1</v>
      </c>
      <c r="C4" s="10"/>
      <c r="D4" s="10"/>
      <c r="E4" s="11"/>
      <c r="F4" s="24">
        <v>0.1</v>
      </c>
      <c r="G4" s="23"/>
    </row>
    <row r="5" spans="1:8" x14ac:dyDescent="0.25">
      <c r="B5" s="9">
        <v>1</v>
      </c>
      <c r="C5" s="10">
        <v>0</v>
      </c>
      <c r="D5" s="10">
        <v>-500</v>
      </c>
      <c r="E5" s="11"/>
      <c r="F5" s="22">
        <v>1</v>
      </c>
      <c r="G5" s="23">
        <f>C5+D5</f>
        <v>-500</v>
      </c>
      <c r="H5" s="1"/>
    </row>
    <row r="6" spans="1:8" x14ac:dyDescent="0.25">
      <c r="B6" s="9">
        <v>2</v>
      </c>
      <c r="C6" s="10">
        <v>100</v>
      </c>
      <c r="D6" s="10">
        <v>-250</v>
      </c>
      <c r="E6" s="11"/>
      <c r="F6" s="22">
        <v>2</v>
      </c>
      <c r="G6" s="23">
        <f t="shared" ref="G6:G11" si="0">C6+D6</f>
        <v>-150</v>
      </c>
      <c r="H6" s="1"/>
    </row>
    <row r="7" spans="1:8" x14ac:dyDescent="0.25">
      <c r="B7" s="9">
        <v>3</v>
      </c>
      <c r="C7" s="10">
        <v>150</v>
      </c>
      <c r="D7" s="10">
        <v>0</v>
      </c>
      <c r="E7" s="11"/>
      <c r="F7" s="22">
        <v>3</v>
      </c>
      <c r="G7" s="23">
        <f t="shared" si="0"/>
        <v>150</v>
      </c>
      <c r="H7" s="1"/>
    </row>
    <row r="8" spans="1:8" x14ac:dyDescent="0.25">
      <c r="B8" s="9">
        <v>4</v>
      </c>
      <c r="C8" s="10">
        <v>250</v>
      </c>
      <c r="D8" s="10">
        <v>0</v>
      </c>
      <c r="E8" s="11"/>
      <c r="F8" s="22">
        <v>4</v>
      </c>
      <c r="G8" s="23">
        <f t="shared" si="0"/>
        <v>250</v>
      </c>
      <c r="H8" s="1"/>
    </row>
    <row r="9" spans="1:8" x14ac:dyDescent="0.25">
      <c r="B9" s="9">
        <v>5</v>
      </c>
      <c r="C9" s="10">
        <v>300</v>
      </c>
      <c r="D9" s="10">
        <v>-250</v>
      </c>
      <c r="E9" s="11"/>
      <c r="F9" s="22">
        <v>5</v>
      </c>
      <c r="G9" s="23">
        <f t="shared" si="0"/>
        <v>50</v>
      </c>
      <c r="H9" s="1"/>
    </row>
    <row r="10" spans="1:8" x14ac:dyDescent="0.25">
      <c r="B10" s="9">
        <v>6</v>
      </c>
      <c r="C10" s="10">
        <v>250</v>
      </c>
      <c r="D10" s="10">
        <v>0</v>
      </c>
      <c r="E10" s="11"/>
      <c r="F10" s="22">
        <v>6</v>
      </c>
      <c r="G10" s="23">
        <f t="shared" si="0"/>
        <v>250</v>
      </c>
      <c r="H10" s="1"/>
    </row>
    <row r="11" spans="1:8" x14ac:dyDescent="0.25">
      <c r="B11" s="9">
        <v>7</v>
      </c>
      <c r="C11" s="10">
        <v>300</v>
      </c>
      <c r="D11" s="10">
        <v>0</v>
      </c>
      <c r="E11" s="11"/>
      <c r="F11" s="22">
        <v>7</v>
      </c>
      <c r="G11" s="23">
        <f t="shared" si="0"/>
        <v>300</v>
      </c>
      <c r="H11" s="1"/>
    </row>
    <row r="12" spans="1:8" ht="15.75" thickBot="1" x14ac:dyDescent="0.3">
      <c r="B12" s="16"/>
      <c r="C12" s="17">
        <f>NPV(B4,C5:C11)</f>
        <v>847.43752697608045</v>
      </c>
      <c r="D12" s="17">
        <f>NPV(B4,D5:D11)</f>
        <v>-816.38735555817709</v>
      </c>
      <c r="E12" s="18"/>
      <c r="F12" s="19"/>
      <c r="G12" s="25">
        <f>NPV(F4,G5:G11)</f>
        <v>31.050171417903332</v>
      </c>
      <c r="H12" s="1"/>
    </row>
    <row r="13" spans="1:8" ht="15.75" thickTop="1" x14ac:dyDescent="0.25">
      <c r="C13" s="1">
        <f>C12+D12</f>
        <v>31.050171417903357</v>
      </c>
      <c r="D13" s="1"/>
    </row>
    <row r="14" spans="1:8" x14ac:dyDescent="0.25">
      <c r="C14" s="1"/>
      <c r="D14" s="1"/>
    </row>
    <row r="15" spans="1:8" x14ac:dyDescent="0.25">
      <c r="C15" s="1"/>
      <c r="D15" s="1"/>
    </row>
    <row r="16" spans="1: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</sheetData>
  <phoneticPr fontId="0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showGridLines="0" tabSelected="1" topLeftCell="A5" zoomScale="140" zoomScaleNormal="140" workbookViewId="0">
      <selection activeCell="F40" sqref="F40"/>
    </sheetView>
  </sheetViews>
  <sheetFormatPr defaultRowHeight="15" x14ac:dyDescent="0.25"/>
  <cols>
    <col min="1" max="2" width="13.5703125" bestFit="1" customWidth="1"/>
    <col min="3" max="3" width="12" bestFit="1" customWidth="1"/>
    <col min="4" max="4" width="13.7109375" customWidth="1"/>
    <col min="5" max="5" width="16" customWidth="1"/>
    <col min="6" max="6" width="10.28515625" bestFit="1" customWidth="1"/>
    <col min="8" max="8" width="11" bestFit="1" customWidth="1"/>
  </cols>
  <sheetData>
    <row r="2" spans="1:8" x14ac:dyDescent="0.25">
      <c r="C2" s="15" t="s">
        <v>12</v>
      </c>
      <c r="D2" s="15" t="s">
        <v>13</v>
      </c>
      <c r="E2" s="29"/>
      <c r="F2" s="29"/>
    </row>
    <row r="3" spans="1:8" x14ac:dyDescent="0.25">
      <c r="C3" s="48">
        <v>-42000</v>
      </c>
      <c r="D3" s="48">
        <v>-45000</v>
      </c>
      <c r="E3" s="29"/>
      <c r="F3" s="29"/>
    </row>
    <row r="4" spans="1:8" x14ac:dyDescent="0.25">
      <c r="C4" s="15">
        <v>14000</v>
      </c>
      <c r="D4" s="15">
        <v>28000</v>
      </c>
      <c r="E4" s="29"/>
      <c r="F4" s="29"/>
    </row>
    <row r="5" spans="1:8" x14ac:dyDescent="0.25">
      <c r="C5" s="15">
        <v>14000</v>
      </c>
      <c r="D5" s="15">
        <v>12000</v>
      </c>
      <c r="E5" s="29"/>
      <c r="F5" s="29"/>
    </row>
    <row r="6" spans="1:8" x14ac:dyDescent="0.25">
      <c r="C6" s="15">
        <v>14000</v>
      </c>
      <c r="D6" s="15">
        <v>10000</v>
      </c>
      <c r="E6" s="29"/>
      <c r="F6" s="29"/>
    </row>
    <row r="7" spans="1:8" x14ac:dyDescent="0.25">
      <c r="C7" s="15">
        <v>14000</v>
      </c>
      <c r="D7" s="15">
        <v>10000</v>
      </c>
      <c r="E7" s="29"/>
      <c r="F7" s="29"/>
    </row>
    <row r="8" spans="1:8" x14ac:dyDescent="0.25">
      <c r="C8" s="15">
        <v>14000</v>
      </c>
      <c r="D8" s="15">
        <v>10000</v>
      </c>
      <c r="E8" s="29"/>
      <c r="F8" s="29"/>
    </row>
    <row r="9" spans="1:8" x14ac:dyDescent="0.25">
      <c r="C9" s="59">
        <v>0.198577097873193</v>
      </c>
      <c r="D9" s="59">
        <v>0.21650116734191499</v>
      </c>
      <c r="E9" s="30"/>
      <c r="F9" s="29"/>
    </row>
    <row r="10" spans="1:8" x14ac:dyDescent="0.25">
      <c r="C10" s="58">
        <f>IRR(C3:C8)</f>
        <v>0.1985770978730661</v>
      </c>
      <c r="D10" s="58">
        <f>IRR(D3:D8)</f>
        <v>0.2165011673419146</v>
      </c>
      <c r="E10" s="29"/>
      <c r="F10" s="29"/>
    </row>
    <row r="12" spans="1:8" x14ac:dyDescent="0.25">
      <c r="A12" s="35" t="s">
        <v>27</v>
      </c>
      <c r="B12" s="35" t="s">
        <v>26</v>
      </c>
      <c r="C12" s="50"/>
      <c r="D12" s="35" t="s">
        <v>28</v>
      </c>
      <c r="E12" s="50"/>
      <c r="F12" s="35" t="s">
        <v>29</v>
      </c>
      <c r="H12" s="54" t="s">
        <v>31</v>
      </c>
    </row>
    <row r="13" spans="1:8" x14ac:dyDescent="0.25">
      <c r="A13">
        <v>0</v>
      </c>
      <c r="B13" s="49">
        <v>-800000</v>
      </c>
      <c r="D13" s="49">
        <v>-800000</v>
      </c>
      <c r="F13" s="49">
        <v>-700000</v>
      </c>
      <c r="H13" s="57">
        <v>-1000000</v>
      </c>
    </row>
    <row r="14" spans="1:8" x14ac:dyDescent="0.25">
      <c r="A14">
        <v>1</v>
      </c>
      <c r="B14" s="53">
        <v>70000</v>
      </c>
      <c r="D14">
        <v>0</v>
      </c>
      <c r="F14" s="53">
        <v>70000</v>
      </c>
      <c r="H14" s="55">
        <v>41666.666666666701</v>
      </c>
    </row>
    <row r="15" spans="1:8" x14ac:dyDescent="0.25">
      <c r="A15">
        <v>2</v>
      </c>
      <c r="B15" s="53">
        <v>70000</v>
      </c>
      <c r="D15" s="53">
        <v>100000</v>
      </c>
      <c r="F15" s="53">
        <v>70000</v>
      </c>
      <c r="H15" s="55">
        <v>41666.666666666701</v>
      </c>
    </row>
    <row r="16" spans="1:8" x14ac:dyDescent="0.25">
      <c r="A16">
        <v>3</v>
      </c>
      <c r="B16" s="53">
        <v>70000</v>
      </c>
      <c r="D16" s="53">
        <v>100000</v>
      </c>
      <c r="F16" s="53">
        <v>70000</v>
      </c>
      <c r="H16" s="55">
        <v>41666.666666666701</v>
      </c>
    </row>
    <row r="17" spans="1:8" x14ac:dyDescent="0.25">
      <c r="A17">
        <v>4</v>
      </c>
      <c r="B17" s="53">
        <v>70000</v>
      </c>
      <c r="D17" s="53">
        <v>100000</v>
      </c>
      <c r="F17" s="53">
        <v>70000</v>
      </c>
      <c r="H17" s="55">
        <v>41666.666666666701</v>
      </c>
    </row>
    <row r="18" spans="1:8" x14ac:dyDescent="0.25">
      <c r="A18">
        <v>5</v>
      </c>
      <c r="B18" s="53">
        <v>70000</v>
      </c>
      <c r="D18" s="53">
        <v>100000</v>
      </c>
      <c r="F18" s="53">
        <v>70000</v>
      </c>
      <c r="H18" s="55">
        <v>41666.666666666701</v>
      </c>
    </row>
    <row r="19" spans="1:8" x14ac:dyDescent="0.25">
      <c r="A19">
        <v>6</v>
      </c>
      <c r="B19" s="53">
        <v>70000</v>
      </c>
      <c r="D19" s="53">
        <v>90000</v>
      </c>
      <c r="F19" s="53">
        <v>70000</v>
      </c>
      <c r="H19" s="55">
        <v>41666.666666666701</v>
      </c>
    </row>
    <row r="20" spans="1:8" x14ac:dyDescent="0.25">
      <c r="A20">
        <v>7</v>
      </c>
      <c r="B20" s="53">
        <v>80000</v>
      </c>
      <c r="D20" s="53">
        <v>90000</v>
      </c>
      <c r="F20" s="53">
        <v>70000</v>
      </c>
      <c r="H20" s="55">
        <v>41666.666666666701</v>
      </c>
    </row>
    <row r="21" spans="1:8" x14ac:dyDescent="0.25">
      <c r="A21">
        <v>8</v>
      </c>
      <c r="B21" s="53">
        <v>80000</v>
      </c>
      <c r="D21" s="53">
        <v>90000</v>
      </c>
      <c r="F21" s="53">
        <v>70000</v>
      </c>
      <c r="H21" s="55">
        <v>41666.666666666701</v>
      </c>
    </row>
    <row r="22" spans="1:8" x14ac:dyDescent="0.25">
      <c r="A22">
        <v>9</v>
      </c>
      <c r="B22" s="53">
        <v>80000</v>
      </c>
      <c r="D22" s="53">
        <v>90000</v>
      </c>
      <c r="F22" s="53">
        <v>70000</v>
      </c>
      <c r="H22" s="55">
        <v>41666.666666666701</v>
      </c>
    </row>
    <row r="23" spans="1:8" x14ac:dyDescent="0.25">
      <c r="A23">
        <v>10</v>
      </c>
      <c r="B23" s="53">
        <v>80000</v>
      </c>
      <c r="D23" s="53">
        <v>80000</v>
      </c>
      <c r="F23" s="53">
        <v>70000</v>
      </c>
      <c r="H23" s="55">
        <v>41666.666666666701</v>
      </c>
    </row>
    <row r="24" spans="1:8" x14ac:dyDescent="0.25">
      <c r="A24">
        <v>11</v>
      </c>
      <c r="B24" s="53">
        <v>80000</v>
      </c>
      <c r="D24" s="53">
        <v>80000</v>
      </c>
      <c r="F24" s="53">
        <v>70000</v>
      </c>
      <c r="H24" s="55">
        <v>41666.666666666701</v>
      </c>
    </row>
    <row r="25" spans="1:8" x14ac:dyDescent="0.25">
      <c r="A25">
        <v>12</v>
      </c>
      <c r="B25" s="53">
        <v>80000</v>
      </c>
      <c r="D25" s="53">
        <v>80000</v>
      </c>
      <c r="F25" s="53">
        <v>70000</v>
      </c>
      <c r="H25" s="55">
        <v>41666.666666666701</v>
      </c>
    </row>
    <row r="26" spans="1:8" x14ac:dyDescent="0.25">
      <c r="A26">
        <v>13</v>
      </c>
      <c r="B26" s="53">
        <v>90000</v>
      </c>
      <c r="D26" s="53">
        <v>80000</v>
      </c>
      <c r="F26" s="53">
        <v>90000</v>
      </c>
      <c r="H26" s="55">
        <v>41666.666666666701</v>
      </c>
    </row>
    <row r="27" spans="1:8" x14ac:dyDescent="0.25">
      <c r="A27">
        <v>14</v>
      </c>
      <c r="B27" s="53">
        <v>90000</v>
      </c>
      <c r="D27" s="53">
        <v>70000</v>
      </c>
      <c r="F27" s="53">
        <v>90000</v>
      </c>
      <c r="H27" s="55">
        <v>41666.666666666701</v>
      </c>
    </row>
    <row r="28" spans="1:8" x14ac:dyDescent="0.25">
      <c r="A28">
        <v>15</v>
      </c>
      <c r="B28" s="53">
        <v>90000</v>
      </c>
      <c r="D28" s="53">
        <v>70000</v>
      </c>
      <c r="F28" s="53">
        <v>90000</v>
      </c>
      <c r="H28" s="55">
        <v>41666.666666666701</v>
      </c>
    </row>
    <row r="29" spans="1:8" x14ac:dyDescent="0.25">
      <c r="A29">
        <v>16</v>
      </c>
      <c r="B29" s="53">
        <v>90000</v>
      </c>
      <c r="D29" s="53">
        <v>70000</v>
      </c>
      <c r="F29" s="53">
        <v>90000</v>
      </c>
      <c r="H29" s="55">
        <v>41666.666666666701</v>
      </c>
    </row>
    <row r="30" spans="1:8" x14ac:dyDescent="0.25">
      <c r="A30">
        <v>17</v>
      </c>
      <c r="B30" s="53">
        <v>90000</v>
      </c>
      <c r="D30" s="53">
        <v>70000</v>
      </c>
      <c r="F30" s="53">
        <v>90000</v>
      </c>
      <c r="H30" s="55">
        <v>41666.666666666701</v>
      </c>
    </row>
    <row r="31" spans="1:8" x14ac:dyDescent="0.25">
      <c r="A31">
        <v>18</v>
      </c>
      <c r="B31" s="53">
        <v>90000</v>
      </c>
      <c r="D31" s="53">
        <v>70000</v>
      </c>
      <c r="F31" s="53">
        <v>90000</v>
      </c>
      <c r="H31" s="55">
        <v>41666.666666666701</v>
      </c>
    </row>
    <row r="32" spans="1:8" x14ac:dyDescent="0.25">
      <c r="A32">
        <v>19</v>
      </c>
      <c r="B32" s="53">
        <v>90000</v>
      </c>
      <c r="D32" s="53">
        <v>70000</v>
      </c>
      <c r="F32" s="53">
        <v>90000</v>
      </c>
      <c r="H32" s="55">
        <v>41666.666666666701</v>
      </c>
    </row>
    <row r="33" spans="1:8" x14ac:dyDescent="0.25">
      <c r="A33">
        <v>20</v>
      </c>
      <c r="B33" s="53">
        <v>100000</v>
      </c>
      <c r="D33" s="53">
        <v>70000</v>
      </c>
      <c r="F33" s="53">
        <v>90000</v>
      </c>
      <c r="H33" s="55">
        <v>41666.666666666701</v>
      </c>
    </row>
    <row r="34" spans="1:8" x14ac:dyDescent="0.25">
      <c r="A34">
        <v>21</v>
      </c>
      <c r="B34" s="53">
        <v>100000</v>
      </c>
      <c r="D34" s="53">
        <v>70000</v>
      </c>
      <c r="F34" s="53">
        <v>90000</v>
      </c>
      <c r="H34" s="55">
        <v>41666.666666666701</v>
      </c>
    </row>
    <row r="35" spans="1:8" x14ac:dyDescent="0.25">
      <c r="A35">
        <v>22</v>
      </c>
      <c r="B35" s="53">
        <v>100000</v>
      </c>
      <c r="D35" s="53">
        <v>70000</v>
      </c>
      <c r="F35" s="53">
        <v>90000</v>
      </c>
      <c r="H35" s="55">
        <v>41666.666666666701</v>
      </c>
    </row>
    <row r="36" spans="1:8" x14ac:dyDescent="0.25">
      <c r="A36">
        <v>23</v>
      </c>
      <c r="B36" s="53">
        <v>100000</v>
      </c>
      <c r="D36" s="53">
        <v>70000</v>
      </c>
      <c r="F36" s="53">
        <v>90000</v>
      </c>
      <c r="H36" s="55">
        <v>41666.666666666701</v>
      </c>
    </row>
    <row r="37" spans="1:8" x14ac:dyDescent="0.25">
      <c r="A37">
        <v>24</v>
      </c>
      <c r="B37" s="53">
        <v>100000</v>
      </c>
      <c r="D37" s="53">
        <v>70000</v>
      </c>
      <c r="F37" s="53">
        <v>90000</v>
      </c>
      <c r="H37" s="55">
        <v>41666.666666666701</v>
      </c>
    </row>
    <row r="38" spans="1:8" x14ac:dyDescent="0.25">
      <c r="B38" s="53"/>
      <c r="D38" s="53">
        <v>70000</v>
      </c>
      <c r="F38" s="53"/>
      <c r="H38" s="55"/>
    </row>
    <row r="39" spans="1:8" ht="15.75" thickBot="1" x14ac:dyDescent="0.3">
      <c r="A39" s="51" t="s">
        <v>30</v>
      </c>
      <c r="B39" s="52">
        <f>SUM(B14:B37)</f>
        <v>2030000</v>
      </c>
      <c r="C39" s="51"/>
      <c r="D39" s="52">
        <f>SUM(D15:D38)</f>
        <v>1920000</v>
      </c>
      <c r="E39" s="51"/>
      <c r="F39" s="52">
        <f>SUM(F14:F37)</f>
        <v>1920000</v>
      </c>
      <c r="H39" s="56">
        <f>SUM(H14:H37)</f>
        <v>1000000.0000000012</v>
      </c>
    </row>
    <row r="40" spans="1:8" ht="15.75" thickTop="1" x14ac:dyDescent="0.25">
      <c r="A40" s="61"/>
      <c r="B40" s="64">
        <f>IRR(B13:B37)</f>
        <v>8.482284675385432E-2</v>
      </c>
      <c r="C40" s="64"/>
      <c r="D40" s="64">
        <f>IRR(D13:D38)</f>
        <v>8.5261360548333442E-2</v>
      </c>
      <c r="E40" s="64"/>
      <c r="F40" s="64">
        <f>IRR(F13:F37)</f>
        <v>9.5068423687686199E-2</v>
      </c>
      <c r="G40" s="64"/>
      <c r="H40" s="65">
        <f>IRR(H13:H37)</f>
        <v>0</v>
      </c>
    </row>
    <row r="41" spans="1:8" x14ac:dyDescent="0.25">
      <c r="A41" s="62"/>
      <c r="B41" s="62"/>
      <c r="C41" s="62"/>
      <c r="D41" s="62"/>
      <c r="E41" s="62"/>
      <c r="F41" s="62"/>
      <c r="G41" s="62"/>
      <c r="H41" s="6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zoomScale="110" zoomScaleNormal="110" workbookViewId="0">
      <selection activeCell="B4" sqref="B4"/>
    </sheetView>
  </sheetViews>
  <sheetFormatPr defaultRowHeight="15" x14ac:dyDescent="0.25"/>
  <cols>
    <col min="2" max="2" width="14.7109375" customWidth="1"/>
    <col min="4" max="4" width="14.28515625" bestFit="1" customWidth="1"/>
    <col min="5" max="5" width="11" bestFit="1" customWidth="1"/>
    <col min="6" max="6" width="10.7109375" bestFit="1" customWidth="1"/>
    <col min="7" max="7" width="10.28515625" bestFit="1" customWidth="1"/>
  </cols>
  <sheetData>
    <row r="2" spans="1:5" x14ac:dyDescent="0.25">
      <c r="A2" t="s">
        <v>6</v>
      </c>
    </row>
    <row r="3" spans="1:5" x14ac:dyDescent="0.25">
      <c r="A3" s="35" t="s">
        <v>3</v>
      </c>
      <c r="B3" s="35" t="s">
        <v>4</v>
      </c>
      <c r="C3" s="35" t="s">
        <v>19</v>
      </c>
      <c r="D3" s="35" t="s">
        <v>5</v>
      </c>
      <c r="E3" s="34"/>
    </row>
    <row r="4" spans="1:5" x14ac:dyDescent="0.25">
      <c r="A4">
        <v>0</v>
      </c>
      <c r="B4">
        <v>-1000</v>
      </c>
      <c r="C4">
        <v>0</v>
      </c>
      <c r="D4">
        <f>B4-C4</f>
        <v>-1000</v>
      </c>
    </row>
    <row r="5" spans="1:5" x14ac:dyDescent="0.25">
      <c r="A5">
        <v>1</v>
      </c>
      <c r="C5">
        <v>300</v>
      </c>
      <c r="D5">
        <f>D4+C5</f>
        <v>-700</v>
      </c>
    </row>
    <row r="6" spans="1:5" x14ac:dyDescent="0.25">
      <c r="A6">
        <v>2</v>
      </c>
      <c r="C6">
        <v>250</v>
      </c>
      <c r="D6">
        <f t="shared" ref="D6:D11" si="0">D5+C6</f>
        <v>-450</v>
      </c>
    </row>
    <row r="7" spans="1:5" x14ac:dyDescent="0.25">
      <c r="A7">
        <v>3</v>
      </c>
      <c r="C7">
        <v>150</v>
      </c>
      <c r="D7">
        <f t="shared" si="0"/>
        <v>-300</v>
      </c>
    </row>
    <row r="8" spans="1:5" x14ac:dyDescent="0.25">
      <c r="A8">
        <v>4</v>
      </c>
      <c r="C8">
        <v>200</v>
      </c>
      <c r="D8">
        <f t="shared" si="0"/>
        <v>-100</v>
      </c>
    </row>
    <row r="9" spans="1:5" x14ac:dyDescent="0.25">
      <c r="A9" s="36">
        <v>5</v>
      </c>
      <c r="B9" s="36"/>
      <c r="C9" s="36">
        <v>100</v>
      </c>
      <c r="D9" s="36">
        <f t="shared" si="0"/>
        <v>0</v>
      </c>
    </row>
    <row r="10" spans="1:5" x14ac:dyDescent="0.25">
      <c r="A10">
        <v>6</v>
      </c>
      <c r="C10">
        <v>300</v>
      </c>
      <c r="D10">
        <f t="shared" si="0"/>
        <v>300</v>
      </c>
    </row>
    <row r="11" spans="1:5" x14ac:dyDescent="0.25">
      <c r="A11">
        <v>7</v>
      </c>
      <c r="C11">
        <v>200</v>
      </c>
      <c r="D11">
        <f t="shared" si="0"/>
        <v>500</v>
      </c>
    </row>
    <row r="15" spans="1:5" x14ac:dyDescent="0.25">
      <c r="A15" t="s">
        <v>7</v>
      </c>
    </row>
    <row r="17" spans="1:7" x14ac:dyDescent="0.25">
      <c r="A17" t="s">
        <v>8</v>
      </c>
      <c r="D17" s="2">
        <v>0.12</v>
      </c>
    </row>
    <row r="19" spans="1:7" x14ac:dyDescent="0.25">
      <c r="A19" s="37" t="s">
        <v>3</v>
      </c>
      <c r="B19" s="37" t="s">
        <v>20</v>
      </c>
      <c r="C19" s="37" t="s">
        <v>19</v>
      </c>
      <c r="D19" s="37" t="s">
        <v>14</v>
      </c>
      <c r="E19" s="37" t="s">
        <v>5</v>
      </c>
    </row>
    <row r="20" spans="1:7" x14ac:dyDescent="0.25">
      <c r="A20">
        <v>0</v>
      </c>
      <c r="B20" s="3">
        <v>-1000</v>
      </c>
      <c r="C20" s="3">
        <v>0</v>
      </c>
      <c r="D20" s="3"/>
      <c r="E20" s="3">
        <f>B20-C20</f>
        <v>-1000</v>
      </c>
    </row>
    <row r="21" spans="1:7" x14ac:dyDescent="0.25">
      <c r="A21">
        <v>1</v>
      </c>
      <c r="B21" s="3"/>
      <c r="C21" s="3">
        <v>200</v>
      </c>
      <c r="D21" s="14"/>
      <c r="E21" s="3">
        <f>E20+D21</f>
        <v>-1000</v>
      </c>
      <c r="F21" s="1"/>
      <c r="G21" s="26"/>
    </row>
    <row r="22" spans="1:7" x14ac:dyDescent="0.25">
      <c r="A22">
        <v>2</v>
      </c>
      <c r="B22" s="3"/>
      <c r="C22" s="3">
        <v>400</v>
      </c>
      <c r="D22" s="14"/>
      <c r="E22" s="3">
        <f t="shared" ref="E22:E27" si="1">E21+D22</f>
        <v>-1000</v>
      </c>
      <c r="F22" s="1"/>
      <c r="G22" s="26"/>
    </row>
    <row r="23" spans="1:7" x14ac:dyDescent="0.25">
      <c r="A23">
        <v>3</v>
      </c>
      <c r="B23" s="3"/>
      <c r="C23" s="3">
        <v>500</v>
      </c>
      <c r="D23" s="14"/>
      <c r="E23" s="3">
        <f t="shared" si="1"/>
        <v>-1000</v>
      </c>
      <c r="F23" s="1"/>
      <c r="G23" s="26"/>
    </row>
    <row r="24" spans="1:7" x14ac:dyDescent="0.25">
      <c r="A24">
        <v>4</v>
      </c>
      <c r="B24" s="3">
        <v>-300</v>
      </c>
      <c r="C24" s="3">
        <v>300</v>
      </c>
      <c r="D24" s="26">
        <f>PV(D17,A24,,-B24)+PV(D17,A24,,-C24)</f>
        <v>0</v>
      </c>
      <c r="E24" s="3">
        <f t="shared" si="1"/>
        <v>-1000</v>
      </c>
      <c r="F24" s="1"/>
      <c r="G24" s="26"/>
    </row>
    <row r="25" spans="1:7" x14ac:dyDescent="0.25">
      <c r="A25" s="38">
        <v>5</v>
      </c>
      <c r="B25" s="39"/>
      <c r="C25" s="39">
        <v>200</v>
      </c>
      <c r="D25" s="40"/>
      <c r="E25" s="39">
        <f t="shared" si="1"/>
        <v>-1000</v>
      </c>
      <c r="F25" s="1"/>
      <c r="G25" s="26"/>
    </row>
    <row r="26" spans="1:7" x14ac:dyDescent="0.25">
      <c r="A26">
        <v>6</v>
      </c>
      <c r="B26" s="3"/>
      <c r="C26" s="5">
        <v>500</v>
      </c>
      <c r="D26" s="14"/>
      <c r="E26" s="3">
        <f t="shared" si="1"/>
        <v>-1000</v>
      </c>
      <c r="F26" s="1"/>
      <c r="G26" s="26"/>
    </row>
    <row r="27" spans="1:7" x14ac:dyDescent="0.25">
      <c r="A27">
        <v>7</v>
      </c>
      <c r="B27" s="3"/>
      <c r="C27" s="3">
        <v>400</v>
      </c>
      <c r="D27" s="14"/>
      <c r="E27" s="3">
        <f t="shared" si="1"/>
        <v>-1000</v>
      </c>
      <c r="F27" s="1"/>
      <c r="G27" s="26"/>
    </row>
    <row r="29" spans="1:7" x14ac:dyDescent="0.25">
      <c r="B29" s="27">
        <f>E25*-1</f>
        <v>1000</v>
      </c>
      <c r="D29" s="60" t="e">
        <f>B29/B30</f>
        <v>#DIV/0!</v>
      </c>
      <c r="F29" s="60" t="e">
        <f>360*(D29)</f>
        <v>#DIV/0!</v>
      </c>
    </row>
    <row r="30" spans="1:7" x14ac:dyDescent="0.25">
      <c r="B30" s="26">
        <f>D26</f>
        <v>0</v>
      </c>
      <c r="D30" s="60"/>
      <c r="F30" s="60"/>
    </row>
    <row r="32" spans="1:7" x14ac:dyDescent="0.25">
      <c r="B32" s="4" t="s">
        <v>25</v>
      </c>
      <c r="C32" s="4"/>
      <c r="D32" s="4"/>
      <c r="E32" s="4"/>
      <c r="F32" s="4"/>
    </row>
  </sheetData>
  <mergeCells count="2">
    <mergeCell ref="D29:D30"/>
    <mergeCell ref="F29:F30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VF e VP</vt:lpstr>
      <vt:lpstr>Comptarativo VP e VF</vt:lpstr>
      <vt:lpstr>vpl</vt:lpstr>
      <vt:lpstr>TIR</vt:lpstr>
      <vt:lpstr>pay back_roi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Everaldo Camargo</dc:creator>
  <cp:lastModifiedBy>Windows User</cp:lastModifiedBy>
  <dcterms:created xsi:type="dcterms:W3CDTF">2009-05-14T18:48:36Z</dcterms:created>
  <dcterms:modified xsi:type="dcterms:W3CDTF">2018-12-15T10:42:10Z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1a7b2e65-46cb-41c4-85a6-6eb737534105</vt:lpwstr>
  </property>
</Properties>
</file>