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5" i="1" l="1"/>
  <c r="N25" i="1"/>
  <c r="K25" i="1"/>
  <c r="L24" i="1"/>
  <c r="M24" i="1"/>
  <c r="N24" i="1"/>
  <c r="O24" i="1"/>
  <c r="P24" i="1"/>
  <c r="Q24" i="1"/>
  <c r="R24" i="1"/>
  <c r="S24" i="1"/>
  <c r="K2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/>
  <c r="H3" i="1"/>
</calcChain>
</file>

<file path=xl/sharedStrings.xml><?xml version="1.0" encoding="utf-8"?>
<sst xmlns="http://schemas.openxmlformats.org/spreadsheetml/2006/main" count="77" uniqueCount="49">
  <si>
    <t>Lỗi</t>
  </si>
  <si>
    <t>Dòng</t>
  </si>
  <si>
    <t>Kiểu lỗi</t>
  </si>
  <si>
    <t>Code ban đầu</t>
  </si>
  <si>
    <t>if (region == 5 or region == 6)</t>
  </si>
  <si>
    <t>Sửa thành lỗi</t>
  </si>
  <si>
    <t>if region == 5</t>
  </si>
  <si>
    <t>if (region == 5 and region == 6)</t>
  </si>
  <si>
    <t>if (region == 4 or region == 5)</t>
  </si>
  <si>
    <t>if (age &lt; 18)</t>
  </si>
  <si>
    <t>if (age &gt; 18)</t>
  </si>
  <si>
    <t>if (citizen == 0)</t>
  </si>
  <si>
    <t>if (citizen == 1)</t>
  </si>
  <si>
    <t>if state == 0</t>
  </si>
  <si>
    <t>if state == 1</t>
  </si>
  <si>
    <t>if (region == 3 or region == 4)</t>
  </si>
  <si>
    <t>if (region == 3)</t>
  </si>
  <si>
    <t>if (region == 3 and region == 4)</t>
  </si>
  <si>
    <t>if (region == 2 or region == 3)</t>
  </si>
  <si>
    <t>if (region == 1 or region == 2)</t>
  </si>
  <si>
    <t>if (marital == 0)</t>
  </si>
  <si>
    <t>if (marital == 1)</t>
  </si>
  <si>
    <t>if (no_depend &gt; 0)</t>
  </si>
  <si>
    <t>if (no_depend == 0)</t>
  </si>
  <si>
    <t>if (no_depend &lt; 0)</t>
  </si>
  <si>
    <t>if (sex == 0)</t>
  </si>
  <si>
    <t>if (sex == 1)</t>
  </si>
  <si>
    <t>if (no_depend &gt; 2)</t>
  </si>
  <si>
    <t>if (no_depend &gt;= 2)</t>
  </si>
  <si>
    <t>if (no_depend &lt; 2)</t>
  </si>
  <si>
    <t>if (no_depend &lt;= 2)</t>
  </si>
  <si>
    <t>Đầu ra 2 (Hạn mức tín dụng)</t>
  </si>
  <si>
    <t>Đầu ra 1 (Duyệt tín dụng - Có/Không)</t>
  </si>
  <si>
    <t>Đổi biến</t>
  </si>
  <si>
    <t>Đổi cú pháp</t>
  </si>
  <si>
    <t>Đổi biến và đổi cú pháp</t>
  </si>
  <si>
    <t>if (age &lt; 25)</t>
  </si>
  <si>
    <t>Đối biến và đổi cú pháp</t>
  </si>
  <si>
    <t>Tỉ lệ tự tin (95 %)</t>
  </si>
  <si>
    <t>Độ lệch (RMSE)</t>
  </si>
  <si>
    <t>Tỉ lệ sai (%)</t>
  </si>
  <si>
    <t>Ngưỡng dưới thấp: 0
Ngưỡng trên cao: 0.1</t>
  </si>
  <si>
    <t>Tỉ lệ là lỗi bị gán là không lỗi</t>
  </si>
  <si>
    <t>Tỉ lệ không phải lỗi bị gán là lỗi</t>
  </si>
  <si>
    <t>Tỉ lệ không kết luận được</t>
  </si>
  <si>
    <t>Ngưỡng dưới thấp: 0
Ngưỡng trên trung bình: 0.5</t>
  </si>
  <si>
    <t>Ngưỡng dưới thấp: 0.2
Ngưỡng trên cao: 0.8</t>
  </si>
  <si>
    <t>Trung bình</t>
  </si>
  <si>
    <t>Trung bình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</si>
</sst>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1" fillId="0" borderId="1" xfId="0" applyNumberFormat="1" applyFont="1" applyBorder="1" applyAlignment="1">
      <alignment vertical="center"/>
    </xf>
    <xf numFmtId="168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Normal="100" workbookViewId="0">
      <selection sqref="A1:S25"/>
    </sheetView>
  </sheetViews>
  <sheetFormatPr defaultRowHeight="15" x14ac:dyDescent="0.25"/>
  <cols>
    <col min="1" max="1" width="14.85546875" bestFit="1" customWidth="1"/>
    <col min="2" max="2" width="5.85546875" customWidth="1"/>
    <col min="3" max="3" width="6.5703125" style="2" hidden="1" customWidth="1"/>
    <col min="4" max="4" width="25" style="1" hidden="1" customWidth="1"/>
    <col min="5" max="5" width="28" hidden="1" customWidth="1"/>
    <col min="6" max="6" width="21.85546875" hidden="1" customWidth="1"/>
    <col min="7" max="7" width="13.85546875" hidden="1" customWidth="1"/>
    <col min="8" max="8" width="8.85546875" hidden="1" customWidth="1"/>
    <col min="9" max="9" width="10" hidden="1" customWidth="1"/>
    <col min="10" max="10" width="24.85546875" hidden="1" customWidth="1"/>
    <col min="11" max="19" width="9.140625" customWidth="1"/>
  </cols>
  <sheetData>
    <row r="1" spans="1:19" s="2" customFormat="1" x14ac:dyDescent="0.25">
      <c r="A1" s="16"/>
      <c r="B1" s="8" t="s">
        <v>0</v>
      </c>
      <c r="C1" s="8" t="s">
        <v>1</v>
      </c>
      <c r="D1" s="8" t="s">
        <v>3</v>
      </c>
      <c r="E1" s="8" t="s">
        <v>5</v>
      </c>
      <c r="F1" s="8" t="s">
        <v>2</v>
      </c>
      <c r="G1" s="8" t="s">
        <v>32</v>
      </c>
      <c r="H1" s="8"/>
      <c r="I1" s="8"/>
      <c r="J1" s="6" t="s">
        <v>31</v>
      </c>
      <c r="K1" s="12" t="s">
        <v>41</v>
      </c>
      <c r="L1" s="8"/>
      <c r="M1" s="8"/>
      <c r="N1" s="12" t="s">
        <v>45</v>
      </c>
      <c r="O1" s="8"/>
      <c r="P1" s="8"/>
      <c r="Q1" s="12" t="s">
        <v>46</v>
      </c>
      <c r="R1" s="8"/>
      <c r="S1" s="8"/>
    </row>
    <row r="2" spans="1:19" s="2" customFormat="1" ht="75" x14ac:dyDescent="0.25">
      <c r="A2" s="17"/>
      <c r="B2" s="8"/>
      <c r="C2" s="8"/>
      <c r="D2" s="8"/>
      <c r="E2" s="8"/>
      <c r="F2" s="8"/>
      <c r="G2" s="6" t="s">
        <v>40</v>
      </c>
      <c r="H2" s="8" t="s">
        <v>38</v>
      </c>
      <c r="I2" s="8"/>
      <c r="J2" s="6" t="s">
        <v>39</v>
      </c>
      <c r="K2" s="9" t="s">
        <v>42</v>
      </c>
      <c r="L2" s="9" t="s">
        <v>43</v>
      </c>
      <c r="M2" s="9" t="s">
        <v>44</v>
      </c>
      <c r="N2" s="9" t="s">
        <v>42</v>
      </c>
      <c r="O2" s="9" t="s">
        <v>43</v>
      </c>
      <c r="P2" s="9" t="s">
        <v>44</v>
      </c>
      <c r="Q2" s="9" t="s">
        <v>42</v>
      </c>
      <c r="R2" s="9" t="s">
        <v>43</v>
      </c>
      <c r="S2" s="9" t="s">
        <v>44</v>
      </c>
    </row>
    <row r="3" spans="1:19" x14ac:dyDescent="0.25">
      <c r="A3" s="3"/>
      <c r="B3" s="3">
        <v>1</v>
      </c>
      <c r="C3" s="8">
        <v>4</v>
      </c>
      <c r="D3" s="8" t="s">
        <v>4</v>
      </c>
      <c r="E3" s="3" t="s">
        <v>6</v>
      </c>
      <c r="F3" s="3" t="s">
        <v>35</v>
      </c>
      <c r="G3" s="3">
        <v>11.81</v>
      </c>
      <c r="H3" s="5">
        <f>G3*0.95</f>
        <v>11.2195</v>
      </c>
      <c r="I3" s="5">
        <f>G3*1.05</f>
        <v>12.400500000000001</v>
      </c>
      <c r="J3" s="5">
        <v>1.3956360557108001</v>
      </c>
      <c r="K3" s="10">
        <v>0</v>
      </c>
      <c r="L3" s="11">
        <v>0</v>
      </c>
      <c r="M3" s="11">
        <v>13.02</v>
      </c>
      <c r="N3" s="11">
        <v>0</v>
      </c>
      <c r="O3" s="11">
        <v>0.59</v>
      </c>
      <c r="P3" s="11">
        <v>7.76</v>
      </c>
      <c r="Q3" s="3">
        <v>50.27</v>
      </c>
      <c r="R3" s="3">
        <v>0.14000000000000001</v>
      </c>
      <c r="S3" s="3">
        <v>6.04</v>
      </c>
    </row>
    <row r="4" spans="1:19" x14ac:dyDescent="0.25">
      <c r="A4" s="3"/>
      <c r="B4" s="3">
        <v>2</v>
      </c>
      <c r="C4" s="8"/>
      <c r="D4" s="8"/>
      <c r="E4" s="3" t="s">
        <v>7</v>
      </c>
      <c r="F4" s="3" t="s">
        <v>34</v>
      </c>
      <c r="G4" s="3">
        <v>23.84</v>
      </c>
      <c r="H4" s="5">
        <f t="shared" ref="H4:H23" si="0">G4*0.95</f>
        <v>22.648</v>
      </c>
      <c r="I4" s="5">
        <f t="shared" ref="I4:I23" si="1">G4*1.05</f>
        <v>25.032</v>
      </c>
      <c r="J4" s="5">
        <v>1.98977385649726</v>
      </c>
      <c r="K4" s="11">
        <v>0</v>
      </c>
      <c r="L4" s="11">
        <v>0</v>
      </c>
      <c r="M4" s="11">
        <v>25.08</v>
      </c>
      <c r="N4" s="11">
        <v>0</v>
      </c>
      <c r="O4" s="11">
        <v>0.68</v>
      </c>
      <c r="P4" s="11">
        <v>15</v>
      </c>
      <c r="Q4" s="3">
        <v>50.51</v>
      </c>
      <c r="R4" s="3">
        <v>0.16</v>
      </c>
      <c r="S4" s="3">
        <v>11.98</v>
      </c>
    </row>
    <row r="5" spans="1:19" x14ac:dyDescent="0.25">
      <c r="A5" s="3"/>
      <c r="B5" s="3">
        <v>3</v>
      </c>
      <c r="C5" s="8"/>
      <c r="D5" s="8"/>
      <c r="E5" s="3" t="s">
        <v>8</v>
      </c>
      <c r="F5" s="3" t="s">
        <v>33</v>
      </c>
      <c r="G5" s="3">
        <v>23.71</v>
      </c>
      <c r="H5" s="5">
        <f t="shared" si="0"/>
        <v>22.5245</v>
      </c>
      <c r="I5" s="5">
        <f t="shared" si="1"/>
        <v>24.895500000000002</v>
      </c>
      <c r="J5" s="5">
        <v>2.1783020910791899</v>
      </c>
      <c r="K5" s="11">
        <v>0.79</v>
      </c>
      <c r="L5" s="11">
        <v>0</v>
      </c>
      <c r="M5" s="11">
        <v>23.96</v>
      </c>
      <c r="N5" s="11">
        <v>0.79</v>
      </c>
      <c r="O5" s="11">
        <v>0.49</v>
      </c>
      <c r="P5" s="11">
        <v>13.74</v>
      </c>
      <c r="Q5" s="3">
        <v>48.51</v>
      </c>
      <c r="R5" s="3">
        <v>0.08</v>
      </c>
      <c r="S5" s="3">
        <v>10.34</v>
      </c>
    </row>
    <row r="6" spans="1:19" x14ac:dyDescent="0.25">
      <c r="A6" s="3"/>
      <c r="B6" s="3">
        <v>4</v>
      </c>
      <c r="C6" s="8"/>
      <c r="D6" s="8"/>
      <c r="E6" s="3" t="s">
        <v>15</v>
      </c>
      <c r="F6" s="3" t="s">
        <v>33</v>
      </c>
      <c r="G6" s="3">
        <v>47.43</v>
      </c>
      <c r="H6" s="5">
        <f t="shared" si="0"/>
        <v>45.058499999999995</v>
      </c>
      <c r="I6" s="5">
        <f t="shared" si="1"/>
        <v>49.801500000000004</v>
      </c>
      <c r="J6" s="5">
        <v>3.0572209602840199</v>
      </c>
      <c r="K6" s="11">
        <v>0.47</v>
      </c>
      <c r="L6" s="11">
        <v>0</v>
      </c>
      <c r="M6" s="11">
        <v>47.82</v>
      </c>
      <c r="N6" s="11">
        <v>0.47</v>
      </c>
      <c r="O6" s="11">
        <v>0.68</v>
      </c>
      <c r="P6" s="11">
        <v>27.76</v>
      </c>
      <c r="Q6" s="3">
        <v>49.19</v>
      </c>
      <c r="R6" s="3">
        <v>0.11</v>
      </c>
      <c r="S6" s="3">
        <v>20.98</v>
      </c>
    </row>
    <row r="7" spans="1:19" x14ac:dyDescent="0.25">
      <c r="A7" s="3"/>
      <c r="B7" s="3">
        <v>5</v>
      </c>
      <c r="C7" s="8">
        <v>7</v>
      </c>
      <c r="D7" s="7" t="s">
        <v>9</v>
      </c>
      <c r="E7" s="3" t="s">
        <v>10</v>
      </c>
      <c r="F7" s="3" t="s">
        <v>34</v>
      </c>
      <c r="G7" s="3">
        <v>70.56</v>
      </c>
      <c r="H7" s="5">
        <f t="shared" si="0"/>
        <v>67.031999999999996</v>
      </c>
      <c r="I7" s="5">
        <f t="shared" si="1"/>
        <v>74.088000000000008</v>
      </c>
      <c r="J7" s="5">
        <v>3.6314184556451199</v>
      </c>
      <c r="K7" s="11">
        <v>0.9</v>
      </c>
      <c r="L7" s="11">
        <v>0</v>
      </c>
      <c r="M7" s="11">
        <v>70.62</v>
      </c>
      <c r="N7" s="11">
        <v>0.9</v>
      </c>
      <c r="O7" s="11">
        <v>0.35</v>
      </c>
      <c r="P7" s="11">
        <v>42.02</v>
      </c>
      <c r="Q7" s="3">
        <v>50.79</v>
      </c>
      <c r="R7" s="3">
        <v>7.0000000000000007E-2</v>
      </c>
      <c r="S7" s="3">
        <v>31.58</v>
      </c>
    </row>
    <row r="8" spans="1:19" x14ac:dyDescent="0.25">
      <c r="A8" s="3"/>
      <c r="B8" s="3">
        <v>6</v>
      </c>
      <c r="C8" s="8"/>
      <c r="D8" s="7"/>
      <c r="E8" s="3" t="s">
        <v>36</v>
      </c>
      <c r="F8" s="3" t="s">
        <v>33</v>
      </c>
      <c r="G8" s="3">
        <v>4.87</v>
      </c>
      <c r="H8" s="5">
        <f t="shared" si="0"/>
        <v>4.6265000000000001</v>
      </c>
      <c r="I8" s="5">
        <f t="shared" si="1"/>
        <v>5.1135000000000002</v>
      </c>
      <c r="J8" s="5">
        <v>0.97836598469080005</v>
      </c>
      <c r="K8" s="11">
        <v>4.4000000000000004</v>
      </c>
      <c r="L8" s="11">
        <v>0</v>
      </c>
      <c r="M8" s="11">
        <v>6.68</v>
      </c>
      <c r="N8" s="11">
        <v>4.4000000000000004</v>
      </c>
      <c r="O8" s="11">
        <v>0.42</v>
      </c>
      <c r="P8" s="11">
        <v>4.42</v>
      </c>
      <c r="Q8" s="3">
        <v>56.41</v>
      </c>
      <c r="R8" s="3">
        <v>0.11</v>
      </c>
      <c r="S8" s="3">
        <v>2.38</v>
      </c>
    </row>
    <row r="9" spans="1:19" x14ac:dyDescent="0.25">
      <c r="A9" s="3"/>
      <c r="B9" s="3">
        <v>7</v>
      </c>
      <c r="C9" s="6">
        <v>10</v>
      </c>
      <c r="D9" s="4" t="s">
        <v>11</v>
      </c>
      <c r="E9" s="3" t="s">
        <v>12</v>
      </c>
      <c r="F9" s="3" t="s">
        <v>33</v>
      </c>
      <c r="G9" s="3">
        <v>0</v>
      </c>
      <c r="H9" s="5">
        <f t="shared" si="0"/>
        <v>0</v>
      </c>
      <c r="I9" s="5">
        <f t="shared" si="1"/>
        <v>0</v>
      </c>
      <c r="J9" s="5">
        <v>3.22003105575086</v>
      </c>
      <c r="K9" s="11">
        <v>0</v>
      </c>
      <c r="L9" s="11">
        <v>0</v>
      </c>
      <c r="M9" s="11">
        <v>59.92</v>
      </c>
      <c r="N9" s="11">
        <v>0</v>
      </c>
      <c r="O9" s="11">
        <v>0.89</v>
      </c>
      <c r="P9" s="11">
        <v>42.28</v>
      </c>
      <c r="Q9" s="3">
        <v>2.36</v>
      </c>
      <c r="R9" s="3">
        <v>0.15</v>
      </c>
      <c r="S9" s="3">
        <v>58.28</v>
      </c>
    </row>
    <row r="10" spans="1:19" x14ac:dyDescent="0.25">
      <c r="A10" s="3"/>
      <c r="B10" s="3">
        <v>8</v>
      </c>
      <c r="C10" s="6">
        <v>12</v>
      </c>
      <c r="D10" s="4" t="s">
        <v>13</v>
      </c>
      <c r="E10" s="3" t="s">
        <v>14</v>
      </c>
      <c r="F10" s="3" t="s">
        <v>33</v>
      </c>
      <c r="G10" s="3">
        <v>0</v>
      </c>
      <c r="H10" s="5">
        <f t="shared" si="0"/>
        <v>0</v>
      </c>
      <c r="I10" s="5">
        <f t="shared" si="1"/>
        <v>0</v>
      </c>
      <c r="J10" s="5">
        <v>1.08332820511606</v>
      </c>
      <c r="K10" s="11">
        <v>0</v>
      </c>
      <c r="L10" s="11">
        <v>0</v>
      </c>
      <c r="M10" s="11">
        <v>30.24</v>
      </c>
      <c r="N10" s="11">
        <v>0</v>
      </c>
      <c r="O10" s="11">
        <v>0.51</v>
      </c>
      <c r="P10" s="11">
        <v>29.74</v>
      </c>
      <c r="Q10" s="3">
        <v>75.290000000000006</v>
      </c>
      <c r="R10" s="3">
        <v>0.09</v>
      </c>
      <c r="S10" s="3">
        <v>7.6</v>
      </c>
    </row>
    <row r="11" spans="1:19" x14ac:dyDescent="0.25">
      <c r="A11" s="3"/>
      <c r="B11" s="3">
        <v>9</v>
      </c>
      <c r="C11" s="8">
        <v>13</v>
      </c>
      <c r="D11" s="7" t="s">
        <v>15</v>
      </c>
      <c r="E11" s="3" t="s">
        <v>16</v>
      </c>
      <c r="F11" s="3" t="s">
        <v>37</v>
      </c>
      <c r="G11" s="3">
        <v>0</v>
      </c>
      <c r="H11" s="5">
        <f t="shared" si="0"/>
        <v>0</v>
      </c>
      <c r="I11" s="5">
        <f t="shared" si="1"/>
        <v>0</v>
      </c>
      <c r="J11" s="5">
        <v>0.286006992921501</v>
      </c>
      <c r="K11" s="11">
        <v>0</v>
      </c>
      <c r="L11" s="11">
        <v>0</v>
      </c>
      <c r="M11" s="11">
        <v>4.8600000000000003</v>
      </c>
      <c r="N11" s="11">
        <v>0</v>
      </c>
      <c r="O11" s="11">
        <v>0.41</v>
      </c>
      <c r="P11" s="11">
        <v>4.34</v>
      </c>
      <c r="Q11" s="3">
        <v>96.32</v>
      </c>
      <c r="R11" s="3">
        <v>0.06</v>
      </c>
      <c r="S11" s="3">
        <v>0.48</v>
      </c>
    </row>
    <row r="12" spans="1:19" x14ac:dyDescent="0.25">
      <c r="A12" s="3"/>
      <c r="B12" s="3">
        <v>10</v>
      </c>
      <c r="C12" s="8"/>
      <c r="D12" s="7"/>
      <c r="E12" s="3" t="s">
        <v>17</v>
      </c>
      <c r="F12" s="3" t="s">
        <v>34</v>
      </c>
      <c r="G12" s="3">
        <v>0</v>
      </c>
      <c r="H12" s="5">
        <f t="shared" si="0"/>
        <v>0</v>
      </c>
      <c r="I12" s="5">
        <f t="shared" si="1"/>
        <v>0</v>
      </c>
      <c r="J12" s="5">
        <v>0.382099463490856</v>
      </c>
      <c r="K12" s="11">
        <v>0</v>
      </c>
      <c r="L12" s="11">
        <v>0</v>
      </c>
      <c r="M12" s="11">
        <v>7.8</v>
      </c>
      <c r="N12" s="11">
        <v>0</v>
      </c>
      <c r="O12" s="11">
        <v>0.41</v>
      </c>
      <c r="P12" s="11">
        <v>7.28</v>
      </c>
      <c r="Q12" s="3">
        <v>97.76</v>
      </c>
      <c r="R12" s="3">
        <v>0.06</v>
      </c>
      <c r="S12" s="3">
        <v>0.48</v>
      </c>
    </row>
    <row r="13" spans="1:19" x14ac:dyDescent="0.25">
      <c r="A13" s="3"/>
      <c r="B13" s="3">
        <v>11</v>
      </c>
      <c r="C13" s="8"/>
      <c r="D13" s="7"/>
      <c r="E13" s="3" t="s">
        <v>18</v>
      </c>
      <c r="F13" s="3" t="s">
        <v>33</v>
      </c>
      <c r="G13" s="3">
        <v>0</v>
      </c>
      <c r="H13" s="5">
        <f t="shared" si="0"/>
        <v>0</v>
      </c>
      <c r="I13" s="5">
        <f t="shared" si="1"/>
        <v>0</v>
      </c>
      <c r="J13" s="5">
        <v>0.37496666518505301</v>
      </c>
      <c r="K13" s="11">
        <v>0.34</v>
      </c>
      <c r="L13" s="11">
        <v>0</v>
      </c>
      <c r="M13" s="11">
        <v>7.28</v>
      </c>
      <c r="N13" s="11">
        <v>0.34</v>
      </c>
      <c r="O13" s="11">
        <v>0.42</v>
      </c>
      <c r="P13" s="11">
        <v>6.76</v>
      </c>
      <c r="Q13" s="3">
        <v>97.95</v>
      </c>
      <c r="R13" s="3">
        <v>0.06</v>
      </c>
      <c r="S13" s="3">
        <v>0.48</v>
      </c>
    </row>
    <row r="14" spans="1:19" x14ac:dyDescent="0.25">
      <c r="A14" s="3"/>
      <c r="B14" s="3">
        <v>12</v>
      </c>
      <c r="C14" s="8"/>
      <c r="D14" s="7"/>
      <c r="E14" s="3" t="s">
        <v>19</v>
      </c>
      <c r="F14" s="3" t="s">
        <v>33</v>
      </c>
      <c r="G14" s="3">
        <v>0</v>
      </c>
      <c r="H14" s="5">
        <f t="shared" si="0"/>
        <v>0</v>
      </c>
      <c r="I14" s="5">
        <f t="shared" si="1"/>
        <v>0</v>
      </c>
      <c r="J14" s="5">
        <v>0.51923019942988602</v>
      </c>
      <c r="K14" s="11">
        <v>0.17</v>
      </c>
      <c r="L14" s="11">
        <v>0</v>
      </c>
      <c r="M14" s="11">
        <v>13.14</v>
      </c>
      <c r="N14" s="11">
        <v>0.17</v>
      </c>
      <c r="O14" s="11">
        <v>0.43</v>
      </c>
      <c r="P14" s="11">
        <v>12.62</v>
      </c>
      <c r="Q14" s="3">
        <v>98.81</v>
      </c>
      <c r="R14" s="3">
        <v>7.0000000000000007E-2</v>
      </c>
      <c r="S14" s="3">
        <v>0.48</v>
      </c>
    </row>
    <row r="15" spans="1:19" x14ac:dyDescent="0.25">
      <c r="A15" s="3"/>
      <c r="B15" s="3">
        <v>13</v>
      </c>
      <c r="C15" s="6">
        <v>19</v>
      </c>
      <c r="D15" s="4" t="s">
        <v>20</v>
      </c>
      <c r="E15" s="3" t="s">
        <v>21</v>
      </c>
      <c r="F15" s="3" t="s">
        <v>33</v>
      </c>
      <c r="G15" s="3">
        <v>0</v>
      </c>
      <c r="H15" s="5">
        <f t="shared" si="0"/>
        <v>0</v>
      </c>
      <c r="I15" s="5">
        <f t="shared" si="1"/>
        <v>0</v>
      </c>
      <c r="J15" s="5">
        <v>0.23194827009486399</v>
      </c>
      <c r="K15" s="11">
        <v>8.92</v>
      </c>
      <c r="L15" s="11">
        <v>0</v>
      </c>
      <c r="M15" s="11">
        <v>6.12</v>
      </c>
      <c r="N15" s="11">
        <v>8.92</v>
      </c>
      <c r="O15" s="11">
        <v>0.53</v>
      </c>
      <c r="P15" s="11">
        <v>5.62</v>
      </c>
      <c r="Q15" s="3">
        <v>99.63</v>
      </c>
      <c r="R15" s="3">
        <v>0.13</v>
      </c>
      <c r="S15" s="3">
        <v>0.42</v>
      </c>
    </row>
    <row r="16" spans="1:19" x14ac:dyDescent="0.25">
      <c r="A16" s="3"/>
      <c r="B16" s="3">
        <v>14</v>
      </c>
      <c r="C16" s="8">
        <v>20</v>
      </c>
      <c r="D16" s="7" t="s">
        <v>22</v>
      </c>
      <c r="E16" s="3" t="s">
        <v>23</v>
      </c>
      <c r="F16" s="3" t="s">
        <v>34</v>
      </c>
      <c r="G16" s="3">
        <v>0</v>
      </c>
      <c r="H16" s="5">
        <f t="shared" si="0"/>
        <v>0</v>
      </c>
      <c r="I16" s="5">
        <f t="shared" si="1"/>
        <v>0</v>
      </c>
      <c r="J16" s="5">
        <v>0.12961481396815699</v>
      </c>
      <c r="K16" s="11">
        <v>34.520000000000003</v>
      </c>
      <c r="L16" s="11">
        <v>0</v>
      </c>
      <c r="M16" s="11">
        <v>2.2400000000000002</v>
      </c>
      <c r="N16" s="11">
        <v>34.520000000000003</v>
      </c>
      <c r="O16" s="11">
        <v>0.53</v>
      </c>
      <c r="P16" s="11">
        <v>1.72</v>
      </c>
      <c r="Q16" s="3">
        <v>100</v>
      </c>
      <c r="R16" s="3">
        <v>0.12</v>
      </c>
      <c r="S16" s="3">
        <v>0.42</v>
      </c>
    </row>
    <row r="17" spans="1:19" x14ac:dyDescent="0.25">
      <c r="A17" s="3"/>
      <c r="B17" s="3">
        <v>15</v>
      </c>
      <c r="C17" s="8"/>
      <c r="D17" s="7"/>
      <c r="E17" s="3" t="s">
        <v>24</v>
      </c>
      <c r="F17" s="3" t="s">
        <v>34</v>
      </c>
      <c r="G17" s="3">
        <v>0</v>
      </c>
      <c r="H17" s="5">
        <f t="shared" si="0"/>
        <v>0</v>
      </c>
      <c r="I17" s="5">
        <f t="shared" si="1"/>
        <v>0</v>
      </c>
      <c r="J17" s="5">
        <v>8.9442719099991505E-2</v>
      </c>
      <c r="K17" s="11">
        <v>45</v>
      </c>
      <c r="L17" s="11">
        <v>0</v>
      </c>
      <c r="M17" s="11">
        <v>1.8</v>
      </c>
      <c r="N17" s="11">
        <v>45</v>
      </c>
      <c r="O17" s="11">
        <v>0.52</v>
      </c>
      <c r="P17" s="11">
        <v>1.28</v>
      </c>
      <c r="Q17" s="3">
        <v>100</v>
      </c>
      <c r="R17" s="3">
        <v>0.12</v>
      </c>
      <c r="S17" s="3">
        <v>0.42</v>
      </c>
    </row>
    <row r="18" spans="1:19" x14ac:dyDescent="0.25">
      <c r="A18" s="3"/>
      <c r="B18" s="3">
        <v>16</v>
      </c>
      <c r="C18" s="6">
        <v>26</v>
      </c>
      <c r="D18" s="4" t="s">
        <v>25</v>
      </c>
      <c r="E18" s="3" t="s">
        <v>26</v>
      </c>
      <c r="F18" s="3" t="s">
        <v>33</v>
      </c>
      <c r="G18" s="3">
        <v>0</v>
      </c>
      <c r="H18" s="5">
        <f t="shared" si="0"/>
        <v>0</v>
      </c>
      <c r="I18" s="5">
        <f t="shared" si="1"/>
        <v>0</v>
      </c>
      <c r="J18" s="5">
        <v>0.21587033144922901</v>
      </c>
      <c r="K18" s="11">
        <v>10.73</v>
      </c>
      <c r="L18" s="11">
        <v>0</v>
      </c>
      <c r="M18" s="11">
        <v>5.38</v>
      </c>
      <c r="N18" s="11">
        <v>10.73</v>
      </c>
      <c r="O18" s="11">
        <v>0.55000000000000004</v>
      </c>
      <c r="P18" s="11">
        <v>4.8600000000000003</v>
      </c>
      <c r="Q18" s="3">
        <v>100</v>
      </c>
      <c r="R18" s="3">
        <v>0.13</v>
      </c>
      <c r="S18" s="3">
        <v>0.42</v>
      </c>
    </row>
    <row r="19" spans="1:19" x14ac:dyDescent="0.25">
      <c r="A19" s="3"/>
      <c r="B19" s="3">
        <v>17</v>
      </c>
      <c r="C19" s="6">
        <v>32</v>
      </c>
      <c r="D19" s="4" t="s">
        <v>20</v>
      </c>
      <c r="E19" s="3" t="s">
        <v>21</v>
      </c>
      <c r="F19" s="3" t="s">
        <v>33</v>
      </c>
      <c r="G19" s="3">
        <v>0</v>
      </c>
      <c r="H19" s="5">
        <f t="shared" si="0"/>
        <v>0</v>
      </c>
      <c r="I19" s="5">
        <f t="shared" si="1"/>
        <v>0</v>
      </c>
      <c r="J19" s="5">
        <v>0.15491933384829601</v>
      </c>
      <c r="K19" s="11">
        <v>2.5</v>
      </c>
      <c r="L19" s="11">
        <v>0</v>
      </c>
      <c r="M19" s="11">
        <v>3.98</v>
      </c>
      <c r="N19" s="11">
        <v>2.5</v>
      </c>
      <c r="O19" s="11">
        <v>0.53</v>
      </c>
      <c r="P19" s="11">
        <v>3.46</v>
      </c>
      <c r="Q19" s="3">
        <v>100</v>
      </c>
      <c r="R19" s="3">
        <v>0.12</v>
      </c>
      <c r="S19" s="3">
        <v>0.42</v>
      </c>
    </row>
    <row r="20" spans="1:19" x14ac:dyDescent="0.25">
      <c r="A20" s="3"/>
      <c r="B20" s="3">
        <v>18</v>
      </c>
      <c r="C20" s="8">
        <v>33</v>
      </c>
      <c r="D20" s="7" t="s">
        <v>27</v>
      </c>
      <c r="E20" s="3" t="s">
        <v>28</v>
      </c>
      <c r="F20" s="3" t="s">
        <v>34</v>
      </c>
      <c r="G20" s="3">
        <v>0</v>
      </c>
      <c r="H20" s="5">
        <f t="shared" si="0"/>
        <v>0</v>
      </c>
      <c r="I20" s="5">
        <f t="shared" si="1"/>
        <v>0</v>
      </c>
      <c r="J20" s="5">
        <v>5.2915026221291801E-2</v>
      </c>
      <c r="K20" s="11">
        <v>21.43</v>
      </c>
      <c r="L20" s="11">
        <v>0</v>
      </c>
      <c r="M20" s="11">
        <v>1.88</v>
      </c>
      <c r="N20" s="11">
        <v>21.43</v>
      </c>
      <c r="O20" s="11">
        <v>0.52</v>
      </c>
      <c r="P20" s="11">
        <v>1.36</v>
      </c>
      <c r="Q20" s="3">
        <v>100</v>
      </c>
      <c r="R20" s="3">
        <v>0.12</v>
      </c>
      <c r="S20" s="3">
        <v>0.42</v>
      </c>
    </row>
    <row r="21" spans="1:19" x14ac:dyDescent="0.25">
      <c r="A21" s="3"/>
      <c r="B21" s="3">
        <v>19</v>
      </c>
      <c r="C21" s="8"/>
      <c r="D21" s="7"/>
      <c r="E21" s="3" t="s">
        <v>29</v>
      </c>
      <c r="F21" s="3" t="s">
        <v>34</v>
      </c>
      <c r="G21" s="3">
        <v>0</v>
      </c>
      <c r="H21" s="5">
        <f t="shared" si="0"/>
        <v>0</v>
      </c>
      <c r="I21" s="5">
        <f t="shared" si="1"/>
        <v>0</v>
      </c>
      <c r="J21" s="5">
        <v>0.10295630140987</v>
      </c>
      <c r="K21" s="11">
        <v>0</v>
      </c>
      <c r="L21" s="11">
        <v>0</v>
      </c>
      <c r="M21" s="11">
        <v>2.78</v>
      </c>
      <c r="N21" s="11">
        <v>0</v>
      </c>
      <c r="O21" s="11">
        <v>0.53</v>
      </c>
      <c r="P21" s="11">
        <v>2.2599999999999998</v>
      </c>
      <c r="Q21" s="3">
        <v>100</v>
      </c>
      <c r="R21" s="3">
        <v>0.12</v>
      </c>
      <c r="S21" s="3">
        <v>0.42</v>
      </c>
    </row>
    <row r="22" spans="1:19" x14ac:dyDescent="0.25">
      <c r="A22" s="3"/>
      <c r="B22" s="3">
        <v>20</v>
      </c>
      <c r="C22" s="8"/>
      <c r="D22" s="7"/>
      <c r="E22" s="3" t="s">
        <v>30</v>
      </c>
      <c r="F22" s="3" t="s">
        <v>34</v>
      </c>
      <c r="G22" s="3">
        <v>0</v>
      </c>
      <c r="H22" s="5">
        <f t="shared" si="0"/>
        <v>0</v>
      </c>
      <c r="I22" s="5">
        <f t="shared" si="1"/>
        <v>0</v>
      </c>
      <c r="J22" s="5">
        <v>0.115758369027902</v>
      </c>
      <c r="K22" s="11">
        <v>4.4800000000000004</v>
      </c>
      <c r="L22" s="11">
        <v>0</v>
      </c>
      <c r="M22" s="11">
        <v>2.94</v>
      </c>
      <c r="N22" s="11">
        <v>4.4800000000000004</v>
      </c>
      <c r="O22" s="11">
        <v>0.53</v>
      </c>
      <c r="P22" s="11">
        <v>2.42</v>
      </c>
      <c r="Q22" s="3">
        <v>100</v>
      </c>
      <c r="R22" s="3">
        <v>0.12</v>
      </c>
      <c r="S22" s="3">
        <v>0.42</v>
      </c>
    </row>
    <row r="23" spans="1:19" x14ac:dyDescent="0.25">
      <c r="A23" s="3"/>
      <c r="B23" s="3">
        <v>21</v>
      </c>
      <c r="C23" s="6">
        <v>39</v>
      </c>
      <c r="D23" s="4" t="s">
        <v>25</v>
      </c>
      <c r="E23" s="3" t="s">
        <v>26</v>
      </c>
      <c r="F23" s="3" t="s">
        <v>33</v>
      </c>
      <c r="G23" s="3">
        <v>0</v>
      </c>
      <c r="H23" s="5">
        <f t="shared" si="0"/>
        <v>0</v>
      </c>
      <c r="I23" s="5">
        <f t="shared" si="1"/>
        <v>0</v>
      </c>
      <c r="J23" s="5">
        <v>0.14628738838327701</v>
      </c>
      <c r="K23" s="11">
        <v>2.8</v>
      </c>
      <c r="L23" s="11">
        <v>0</v>
      </c>
      <c r="M23" s="11">
        <v>3.72</v>
      </c>
      <c r="N23" s="11">
        <v>2.8</v>
      </c>
      <c r="O23" s="11">
        <v>0.53</v>
      </c>
      <c r="P23" s="11">
        <v>3.2</v>
      </c>
      <c r="Q23" s="3">
        <v>100</v>
      </c>
      <c r="R23" s="3">
        <v>0.12</v>
      </c>
      <c r="S23" s="3">
        <v>0.42</v>
      </c>
    </row>
    <row r="24" spans="1:19" x14ac:dyDescent="0.25">
      <c r="A24" s="3" t="s">
        <v>47</v>
      </c>
      <c r="B24" s="3"/>
      <c r="C24" s="6"/>
      <c r="D24" s="4"/>
      <c r="E24" s="3"/>
      <c r="F24" s="3"/>
      <c r="G24" s="3"/>
      <c r="H24" s="3"/>
      <c r="I24" s="3"/>
      <c r="J24" s="3"/>
      <c r="K24" s="15">
        <f>AVERAGE(K3:K23)</f>
        <v>6.545238095238096</v>
      </c>
      <c r="L24" s="15">
        <f t="shared" ref="L24:S24" si="2">AVERAGE(L3:L23)</f>
        <v>0</v>
      </c>
      <c r="M24" s="15">
        <f t="shared" si="2"/>
        <v>16.250476190476192</v>
      </c>
      <c r="N24" s="15">
        <f t="shared" si="2"/>
        <v>6.545238095238096</v>
      </c>
      <c r="O24" s="15">
        <f t="shared" si="2"/>
        <v>0.5261904761904761</v>
      </c>
      <c r="P24" s="15">
        <f t="shared" si="2"/>
        <v>11.423809523809526</v>
      </c>
      <c r="Q24" s="15">
        <f t="shared" si="2"/>
        <v>79.704761904761909</v>
      </c>
      <c r="R24" s="15">
        <f t="shared" si="2"/>
        <v>0.10761904761904766</v>
      </c>
      <c r="S24" s="15">
        <f t="shared" si="2"/>
        <v>7.3752380952380872</v>
      </c>
    </row>
    <row r="25" spans="1:19" x14ac:dyDescent="0.25">
      <c r="A25" s="3" t="s">
        <v>48</v>
      </c>
      <c r="B25" s="3"/>
      <c r="C25" s="6"/>
      <c r="D25" s="4"/>
      <c r="E25" s="3"/>
      <c r="F25" s="3"/>
      <c r="G25" s="3"/>
      <c r="H25" s="3"/>
      <c r="I25" s="3"/>
      <c r="J25" s="3"/>
      <c r="K25" s="13">
        <f>AVERAGE(K24:M24)</f>
        <v>7.5985714285714296</v>
      </c>
      <c r="L25" s="14"/>
      <c r="M25" s="14"/>
      <c r="N25" s="13">
        <f>AVERAGE(N24:P24)</f>
        <v>6.1650793650793654</v>
      </c>
      <c r="O25" s="14"/>
      <c r="P25" s="14"/>
      <c r="Q25" s="13">
        <f>AVERAGE(Q24:S24)</f>
        <v>29.062539682539683</v>
      </c>
      <c r="R25" s="14"/>
      <c r="S25" s="14"/>
    </row>
  </sheetData>
  <mergeCells count="24">
    <mergeCell ref="A1:A2"/>
    <mergeCell ref="K1:M1"/>
    <mergeCell ref="N1:P1"/>
    <mergeCell ref="Q1:S1"/>
    <mergeCell ref="K25:M25"/>
    <mergeCell ref="N25:P25"/>
    <mergeCell ref="Q25:S25"/>
    <mergeCell ref="D3:D6"/>
    <mergeCell ref="C3:C6"/>
    <mergeCell ref="G1:I1"/>
    <mergeCell ref="B1:B2"/>
    <mergeCell ref="C1:C2"/>
    <mergeCell ref="D1:D2"/>
    <mergeCell ref="E1:E2"/>
    <mergeCell ref="F1:F2"/>
    <mergeCell ref="H2:I2"/>
    <mergeCell ref="D20:D22"/>
    <mergeCell ref="D16:D17"/>
    <mergeCell ref="D11:D14"/>
    <mergeCell ref="D7:D8"/>
    <mergeCell ref="C7:C8"/>
    <mergeCell ref="C11:C14"/>
    <mergeCell ref="C16:C17"/>
    <mergeCell ref="C20:C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2019-07-23T17:08:20Z</dcterms:modified>
</cp:coreProperties>
</file>