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4" windowHeight="120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<sst xmlns="http://schemas.openxmlformats.org/spreadsheetml/2006/main" count="34" uniqueCount="34">
  <si>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r>
      <t>X</t>
    </r>
    <r>
      <rPr>
        <vertAlign val="subscript"/>
        <sz val="11"/>
        <color theme="1"/>
        <rFont val="宋体"/>
        <charset val="134"/>
        <scheme val="minor"/>
      </rPr>
      <t>11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</si>
  <si>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</si>
  <si>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'</t>
    </r>
  </si>
  <si>
    <r>
      <t>X</t>
    </r>
    <r>
      <rPr>
        <vertAlign val="subscript"/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’</t>
    </r>
  </si>
  <si>
    <r>
      <t>D</t>
    </r>
    <r>
      <rPr>
        <vertAlign val="subscript"/>
        <sz val="11"/>
        <color theme="1"/>
        <rFont val="宋体"/>
        <charset val="134"/>
        <scheme val="minor"/>
      </rPr>
      <t>11</t>
    </r>
  </si>
  <si>
    <r>
      <t>D</t>
    </r>
    <r>
      <rPr>
        <vertAlign val="subscript"/>
        <sz val="11"/>
        <color theme="1"/>
        <rFont val="宋体"/>
        <charset val="134"/>
        <scheme val="minor"/>
      </rPr>
      <t>1</t>
    </r>
  </si>
  <si>
    <t>X初</t>
  </si>
  <si>
    <t>X末</t>
  </si>
  <si>
    <t>L初</t>
  </si>
  <si>
    <t>L末</t>
  </si>
  <si>
    <t>ΔX</t>
  </si>
  <si>
    <t>ΔL</t>
  </si>
  <si>
    <r>
      <t>D</t>
    </r>
    <r>
      <rPr>
        <vertAlign val="subscript"/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平均值=</t>
    </r>
  </si>
  <si>
    <r>
      <t>D</t>
    </r>
    <r>
      <rPr>
        <vertAlign val="subscript"/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平均值=</t>
    </r>
  </si>
  <si>
    <t>ΔX平均值=</t>
  </si>
  <si>
    <t>ΔL平均值=</t>
  </si>
  <si>
    <r>
      <t>U</t>
    </r>
    <r>
      <rPr>
        <vertAlign val="subscript"/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(D11)=</t>
    </r>
  </si>
  <si>
    <r>
      <t>U</t>
    </r>
    <r>
      <rPr>
        <vertAlign val="subscript"/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(D1)=</t>
    </r>
  </si>
  <si>
    <r>
      <t>U</t>
    </r>
    <r>
      <rPr>
        <vertAlign val="subscript"/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(X)=</t>
    </r>
  </si>
  <si>
    <r>
      <t>U</t>
    </r>
    <r>
      <rPr>
        <vertAlign val="subscript"/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(L)=</t>
    </r>
  </si>
  <si>
    <r>
      <t>U</t>
    </r>
    <r>
      <rPr>
        <vertAlign val="subscript"/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(D11)=</t>
    </r>
  </si>
  <si>
    <r>
      <t>U</t>
    </r>
    <r>
      <rPr>
        <vertAlign val="subscript"/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(D1)=</t>
    </r>
  </si>
  <si>
    <t>ΔK=</t>
  </si>
  <si>
    <r>
      <t>U</t>
    </r>
    <r>
      <rPr>
        <vertAlign val="subscript"/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(X)=</t>
    </r>
  </si>
  <si>
    <r>
      <t>U</t>
    </r>
    <r>
      <rPr>
        <vertAlign val="subscript"/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(L)=</t>
    </r>
  </si>
  <si>
    <t>U(D11)=</t>
  </si>
  <si>
    <t>U(D1)=</t>
  </si>
  <si>
    <t>U(X)=</t>
  </si>
  <si>
    <t>U(L)=</t>
  </si>
  <si>
    <t>λ=</t>
  </si>
  <si>
    <t>u(R)=</t>
  </si>
  <si>
    <t>u(D)=</t>
  </si>
  <si>
    <t>R=</t>
  </si>
  <si>
    <t>D=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</si>
</sst>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2" borderId="0" xfId="0" applyFont="1" applyFill="1" applyAlignment="1">
      <alignment horizontal="right" vertical="center"/>
    </xf>
    <xf numFmtId="177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0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77" fontId="0" fillId="0" borderId="0" xfId="0" applyNumberFormat="1">
      <alignment vertical="center"/>
    </xf>
    <xf numFmtId="177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177" fontId="1" fillId="3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7"/>
  <sheetViews>
    <sheetView tabSelected="1" zoomScale="160" zoomScaleNormal="160" topLeftCell="F1" workbookViewId="0">
      <selection activeCell="I11" sqref="I11"/>
    </sheetView>
  </sheetViews>
  <sheetFormatPr defaultColWidth="8.61261261261261" defaultRowHeight="14.1"/>
  <cols>
    <col min="3" max="3" width="12.7837837837838"/>
    <col min="6" max="6" width="12.7837837837838"/>
    <col min="8" max="8" width="7.46846846846847" customWidth="1"/>
    <col min="9" max="9" width="10.8918918918919" customWidth="1"/>
    <col min="10" max="10" width="12.7837837837838" customWidth="1"/>
    <col min="11" max="11" width="12.7837837837838"/>
    <col min="12" max="12" width="12.7837837837838" customWidth="1"/>
    <col min="13" max="14" width="12.7837837837838"/>
    <col min="16" max="16" width="12.7837837837838"/>
    <col min="19" max="19" width="12.7837837837838"/>
    <col min="23" max="23" width="10.8918918918919" customWidth="1"/>
    <col min="24" max="24" width="12.7837837837838"/>
    <col min="25" max="25" width="12.7837837837838" customWidth="1"/>
    <col min="26" max="26" width="12.7837837837838"/>
  </cols>
  <sheetData>
    <row r="2" ht="16.7" spans="2:26">
      <c r="B2" s="2" t="s">
        <v>0</v>
      </c>
      <c r="C2" s="3"/>
      <c r="D2" s="4" t="s">
        <v>1</v>
      </c>
      <c r="E2" s="3"/>
      <c r="F2" s="2" t="s">
        <v>2</v>
      </c>
      <c r="G2" s="5"/>
      <c r="H2" s="2" t="s">
        <v>3</v>
      </c>
      <c r="I2" s="3"/>
      <c r="J2" s="4" t="s">
        <v>4</v>
      </c>
      <c r="K2" s="16"/>
      <c r="L2" s="4" t="s">
        <v>5</v>
      </c>
      <c r="P2" s="16" t="s">
        <v>6</v>
      </c>
      <c r="Q2" s="16"/>
      <c r="R2" s="16" t="s">
        <v>7</v>
      </c>
      <c r="S2" s="16"/>
      <c r="T2" s="16" t="s">
        <v>8</v>
      </c>
      <c r="U2" s="16"/>
      <c r="V2" s="16" t="s">
        <v>9</v>
      </c>
      <c r="W2" s="16"/>
      <c r="X2" s="16" t="s">
        <v>10</v>
      </c>
      <c r="Y2" s="16"/>
      <c r="Z2" s="16" t="s">
        <v>11</v>
      </c>
    </row>
    <row r="3" spans="1:26">
      <c r="A3" s="6">
        <v>1</v>
      </c>
      <c r="B3">
        <v>27.444</v>
      </c>
      <c r="D3">
        <v>26.028</v>
      </c>
      <c r="F3">
        <v>23.855</v>
      </c>
      <c r="H3">
        <v>22.38</v>
      </c>
      <c r="J3">
        <f>B3-H3</f>
        <v>5.064</v>
      </c>
      <c r="L3">
        <f>D3-F3</f>
        <v>2.173</v>
      </c>
      <c r="O3" s="6">
        <v>1</v>
      </c>
      <c r="P3" s="10">
        <v>4.981</v>
      </c>
      <c r="Q3" s="10"/>
      <c r="R3" s="10">
        <v>7.293</v>
      </c>
      <c r="S3" s="10"/>
      <c r="T3" s="10">
        <v>29.01</v>
      </c>
      <c r="U3" s="10"/>
      <c r="V3" s="10">
        <v>2.22</v>
      </c>
      <c r="X3">
        <f>R3-P3</f>
        <v>2.312</v>
      </c>
      <c r="Z3">
        <f>T3-V3</f>
        <v>26.79</v>
      </c>
    </row>
    <row r="4" spans="1:26">
      <c r="A4" s="6">
        <v>2</v>
      </c>
      <c r="B4" s="7">
        <v>27.51</v>
      </c>
      <c r="C4" s="7"/>
      <c r="D4" s="7">
        <v>26.049</v>
      </c>
      <c r="E4" s="7"/>
      <c r="F4" s="7">
        <v>23.865</v>
      </c>
      <c r="G4" s="7"/>
      <c r="H4" s="7">
        <v>22.459</v>
      </c>
      <c r="I4" s="21"/>
      <c r="J4">
        <f>B4-H4</f>
        <v>5.051</v>
      </c>
      <c r="L4">
        <f>D4-F4</f>
        <v>2.184</v>
      </c>
      <c r="O4" s="22">
        <v>2</v>
      </c>
      <c r="P4" s="23">
        <v>5.15</v>
      </c>
      <c r="Q4" s="23"/>
      <c r="R4" s="23">
        <v>7.447</v>
      </c>
      <c r="S4" s="23"/>
      <c r="T4" s="23">
        <v>29.044</v>
      </c>
      <c r="U4" s="34"/>
      <c r="V4" s="35">
        <v>2.24</v>
      </c>
      <c r="X4">
        <f>R4-P4</f>
        <v>2.297</v>
      </c>
      <c r="Z4">
        <f>T4-V4</f>
        <v>26.804</v>
      </c>
    </row>
    <row r="5" s="1" customFormat="1" spans="1:26">
      <c r="A5" s="8">
        <v>3</v>
      </c>
      <c r="B5" s="1">
        <v>27.432</v>
      </c>
      <c r="C5" s="1"/>
      <c r="D5" s="1">
        <v>26.05</v>
      </c>
      <c r="E5" s="1"/>
      <c r="F5" s="1">
        <v>23.87</v>
      </c>
      <c r="H5" s="1">
        <v>22.371</v>
      </c>
      <c r="I5" s="1"/>
      <c r="J5">
        <f>B5-H5</f>
        <v>5.061</v>
      </c>
      <c r="L5">
        <f>D5-F5</f>
        <v>2.18</v>
      </c>
      <c r="O5" s="8">
        <v>3</v>
      </c>
      <c r="P5" s="1">
        <v>5.262</v>
      </c>
      <c r="Q5" s="1"/>
      <c r="R5" s="1">
        <v>7.591</v>
      </c>
      <c r="T5" s="1">
        <v>29.356</v>
      </c>
      <c r="U5" s="1"/>
      <c r="V5" s="1">
        <v>2.575</v>
      </c>
      <c r="X5">
        <f>R5-P5</f>
        <v>2.329</v>
      </c>
      <c r="Z5">
        <f>T5-V5</f>
        <v>26.781</v>
      </c>
    </row>
    <row r="6" spans="1:26">
      <c r="A6" s="6">
        <v>4</v>
      </c>
      <c r="B6" s="9">
        <v>27.561</v>
      </c>
      <c r="C6" s="10"/>
      <c r="D6" s="10">
        <v>26.041</v>
      </c>
      <c r="E6" s="9"/>
      <c r="F6" s="10">
        <v>23.845</v>
      </c>
      <c r="G6" s="10"/>
      <c r="H6" s="1">
        <v>22.448</v>
      </c>
      <c r="I6" s="24"/>
      <c r="J6">
        <f>B6-H6</f>
        <v>5.113</v>
      </c>
      <c r="L6">
        <f>D6-F6</f>
        <v>2.196</v>
      </c>
      <c r="O6" s="8">
        <v>4</v>
      </c>
      <c r="P6" s="10">
        <v>5.378</v>
      </c>
      <c r="Q6" s="9"/>
      <c r="R6" s="1">
        <v>7.67</v>
      </c>
      <c r="S6" s="1"/>
      <c r="T6" s="1">
        <v>29.411</v>
      </c>
      <c r="U6" s="36"/>
      <c r="V6" s="10">
        <v>2.723</v>
      </c>
      <c r="X6">
        <f>R6-P6</f>
        <v>2.292</v>
      </c>
      <c r="Z6">
        <f>T6-V6</f>
        <v>26.688</v>
      </c>
    </row>
    <row r="7" spans="1:26">
      <c r="A7" s="6">
        <v>5</v>
      </c>
      <c r="B7" s="9">
        <v>27.439</v>
      </c>
      <c r="C7" s="10"/>
      <c r="D7" s="10">
        <v>25.98</v>
      </c>
      <c r="E7" s="9"/>
      <c r="F7" s="10">
        <v>23.798</v>
      </c>
      <c r="G7" s="10"/>
      <c r="H7" s="1">
        <v>22.35</v>
      </c>
      <c r="I7" s="24"/>
      <c r="J7">
        <f>B7-H7</f>
        <v>5.089</v>
      </c>
      <c r="L7">
        <f>D7-F7</f>
        <v>2.182</v>
      </c>
      <c r="O7" s="8">
        <v>5</v>
      </c>
      <c r="P7" s="10">
        <v>5.578</v>
      </c>
      <c r="Q7" s="9"/>
      <c r="R7" s="1">
        <v>7.891</v>
      </c>
      <c r="S7" s="1"/>
      <c r="T7" s="1">
        <v>29.5</v>
      </c>
      <c r="U7" s="36"/>
      <c r="V7" s="10">
        <v>2.88</v>
      </c>
      <c r="X7">
        <f>R7-P7</f>
        <v>2.313</v>
      </c>
      <c r="Z7">
        <f>T7-V7</f>
        <v>26.62</v>
      </c>
    </row>
    <row r="8" spans="2:19">
      <c r="B8" s="11"/>
      <c r="C8"/>
      <c r="E8" s="11"/>
      <c r="F8"/>
      <c r="H8" s="8"/>
      <c r="I8" s="24"/>
      <c r="L8" s="11"/>
      <c r="M8" s="8"/>
      <c r="O8" s="11"/>
      <c r="P8" s="8"/>
      <c r="Q8" s="8"/>
      <c r="R8" s="8"/>
      <c r="S8" s="24"/>
    </row>
    <row r="9" ht="16.7" spans="2:26">
      <c r="B9" s="11"/>
      <c r="C9"/>
      <c r="E9" s="11"/>
      <c r="F9"/>
      <c r="H9" s="8"/>
      <c r="I9" s="25" t="s">
        <v>12</v>
      </c>
      <c r="J9" s="12">
        <f>AVERAGE(J3:J7)</f>
        <v>5.0756</v>
      </c>
      <c r="K9" s="26" t="s">
        <v>13</v>
      </c>
      <c r="L9" s="27">
        <f>AVERAGE(L3:L7)</f>
        <v>2.183</v>
      </c>
      <c r="M9" s="8"/>
      <c r="O9" s="11"/>
      <c r="P9" s="8"/>
      <c r="Q9" s="8"/>
      <c r="R9" s="8"/>
      <c r="S9" s="24"/>
      <c r="W9" s="25" t="s">
        <v>14</v>
      </c>
      <c r="X9" s="12">
        <f>AVERAGE(X3:X7)</f>
        <v>2.3086</v>
      </c>
      <c r="Y9" s="26" t="s">
        <v>15</v>
      </c>
      <c r="Z9" s="27">
        <f>AVERAGE(Z3:Z7)</f>
        <v>26.7366</v>
      </c>
    </row>
    <row r="10" spans="2:26">
      <c r="B10" s="11"/>
      <c r="C10"/>
      <c r="E10" s="11"/>
      <c r="F10"/>
      <c r="H10" s="8"/>
      <c r="I10" s="24"/>
      <c r="L10" s="11"/>
      <c r="M10" s="8"/>
      <c r="O10" s="11"/>
      <c r="P10" s="8"/>
      <c r="Q10" s="8"/>
      <c r="R10" s="8"/>
      <c r="S10" s="24"/>
      <c r="W10" s="24"/>
      <c r="Z10" s="11"/>
    </row>
    <row r="11" ht="16.7" spans="2:26">
      <c r="B11" s="11"/>
      <c r="C11"/>
      <c r="E11" s="11"/>
      <c r="F11"/>
      <c r="H11" s="8"/>
      <c r="I11" s="18" t="s">
        <v>16</v>
      </c>
      <c r="J11" s="28">
        <f t="array" ref="J11">SQRT(SUM((J3:J7-J9)^2)/20)</f>
        <v>0.0112498888883398</v>
      </c>
      <c r="K11" s="18" t="s">
        <v>17</v>
      </c>
      <c r="L11">
        <f t="array" ref="L11">SQRT(SUM((L3:L7-L9)^2)/20)</f>
        <v>0.00374165738677443</v>
      </c>
      <c r="M11" s="8"/>
      <c r="O11" s="11"/>
      <c r="P11" s="29"/>
      <c r="Q11" s="8"/>
      <c r="R11" s="8"/>
      <c r="S11" s="24"/>
      <c r="W11" s="18" t="s">
        <v>18</v>
      </c>
      <c r="X11" s="28">
        <f t="array" ref="X11">SQRT(SUM((X3:X7-X9)^2)/20)</f>
        <v>0.00654675492133331</v>
      </c>
      <c r="Y11" s="18" t="s">
        <v>19</v>
      </c>
      <c r="Z11">
        <f t="array" ref="Z11">SQRT(SUM((Z3:Z7-Z9)^2)/20)</f>
        <v>0.035583142075989</v>
      </c>
    </row>
    <row r="12" ht="16.7" spans="2:26">
      <c r="B12" s="11"/>
      <c r="C12"/>
      <c r="E12" s="11"/>
      <c r="F12"/>
      <c r="H12" s="8"/>
      <c r="I12" s="18" t="s">
        <v>20</v>
      </c>
      <c r="J12" s="12">
        <f>0.01/SQRT(3)</f>
        <v>0.00577350269189626</v>
      </c>
      <c r="K12" s="18" t="s">
        <v>21</v>
      </c>
      <c r="L12">
        <f>0.01/SQRT(3)</f>
        <v>0.00577350269189626</v>
      </c>
      <c r="M12" s="8"/>
      <c r="O12" s="11"/>
      <c r="P12" s="8"/>
      <c r="Q12" s="8"/>
      <c r="R12" s="8"/>
      <c r="S12" s="24"/>
      <c r="T12" s="37" t="s">
        <v>22</v>
      </c>
      <c r="U12" s="12">
        <v>10</v>
      </c>
      <c r="W12" s="18" t="s">
        <v>23</v>
      </c>
      <c r="X12" s="12">
        <f>0.01/SQRT(3)</f>
        <v>0.00577350269189626</v>
      </c>
      <c r="Y12" s="18" t="s">
        <v>24</v>
      </c>
      <c r="Z12">
        <f>0.01/SQRT(3)</f>
        <v>0.00577350269189626</v>
      </c>
    </row>
    <row r="13" spans="2:26">
      <c r="B13" s="11"/>
      <c r="C13"/>
      <c r="E13" s="11"/>
      <c r="F13"/>
      <c r="H13" s="8"/>
      <c r="I13" s="18" t="s">
        <v>25</v>
      </c>
      <c r="J13" s="12">
        <f>SQRT(POWER(J11,2)+POWER(J12,2))</f>
        <v>0.0126448935674969</v>
      </c>
      <c r="K13" s="18" t="s">
        <v>26</v>
      </c>
      <c r="L13">
        <f>SQRT(POWER(L11,2)+POWER(L12,2))</f>
        <v>0.0068799224801837</v>
      </c>
      <c r="M13" s="8"/>
      <c r="O13" s="11"/>
      <c r="P13" s="8"/>
      <c r="Q13" s="8"/>
      <c r="R13" s="8"/>
      <c r="S13" s="24"/>
      <c r="W13" s="18" t="s">
        <v>27</v>
      </c>
      <c r="X13" s="12">
        <f>SQRT(POWER(X11,2)+POWER(X12,2))</f>
        <v>0.00872887927132317</v>
      </c>
      <c r="Y13" s="18" t="s">
        <v>28</v>
      </c>
      <c r="Z13">
        <f>SQRT(POWER(Z11,2)+POWER(Z12,2))</f>
        <v>0.0360484858674168</v>
      </c>
    </row>
    <row r="14" spans="2:26">
      <c r="B14" s="9" t="s">
        <v>29</v>
      </c>
      <c r="C14" s="12">
        <v>589.3</v>
      </c>
      <c r="E14" s="11"/>
      <c r="F14"/>
      <c r="H14" s="8"/>
      <c r="I14" s="30"/>
      <c r="L14" s="11"/>
      <c r="M14" s="8"/>
      <c r="O14" s="11"/>
      <c r="P14" s="8"/>
      <c r="Q14" s="8"/>
      <c r="R14" s="8"/>
      <c r="S14" s="24"/>
      <c r="W14" s="30"/>
      <c r="Z14" s="11"/>
    </row>
    <row r="15" spans="2:26">
      <c r="B15" s="11"/>
      <c r="C15"/>
      <c r="E15" s="11"/>
      <c r="F15"/>
      <c r="H15" s="8"/>
      <c r="I15" s="31"/>
      <c r="L15" s="11"/>
      <c r="M15" s="8"/>
      <c r="O15" s="11"/>
      <c r="P15" s="8"/>
      <c r="Q15" s="8"/>
      <c r="R15" s="8"/>
      <c r="S15" s="24"/>
      <c r="W15" s="31"/>
      <c r="Z15" s="11"/>
    </row>
    <row r="16" spans="2:26">
      <c r="B16" s="11"/>
      <c r="C16" s="13"/>
      <c r="E16" s="11"/>
      <c r="F16"/>
      <c r="H16" s="8"/>
      <c r="I16" s="30"/>
      <c r="J16" s="10" t="s">
        <v>30</v>
      </c>
      <c r="K16">
        <f>SQRT(POWER(J9,2)*POWER(J13,2)+POWER(L9,2)*POWER(L13,2))*1000000/(2*10*C14)</f>
        <v>5.59259166861846</v>
      </c>
      <c r="L16" s="11"/>
      <c r="M16" s="29"/>
      <c r="O16" s="11"/>
      <c r="P16" s="8"/>
      <c r="Q16" s="8"/>
      <c r="R16" s="8"/>
      <c r="S16" s="24"/>
      <c r="W16" s="30"/>
      <c r="X16" s="10" t="s">
        <v>31</v>
      </c>
      <c r="Y16">
        <f>(C14/2000000)*U12*SQRT((POWER(Z13,2)/POWER(X9,2))+(POWER((Z9*X13),2)/POWER(X9,4)))</f>
        <v>0.000136982799645198</v>
      </c>
      <c r="Z16" s="11"/>
    </row>
    <row r="17" spans="2:26">
      <c r="B17" s="11"/>
      <c r="C17"/>
      <c r="E17" s="11"/>
      <c r="F17"/>
      <c r="H17" s="8"/>
      <c r="I17" s="24"/>
      <c r="J17" s="10" t="s">
        <v>32</v>
      </c>
      <c r="K17">
        <f>(POWER(J9,2)-POWER(L9,2))*1000000/4/10/C14</f>
        <v>890.727403699304</v>
      </c>
      <c r="L17" s="11"/>
      <c r="M17" s="8"/>
      <c r="O17" s="11"/>
      <c r="P17" s="8"/>
      <c r="Q17" s="8"/>
      <c r="R17" s="8"/>
      <c r="S17" s="24"/>
      <c r="W17" s="24"/>
      <c r="X17" s="10" t="s">
        <v>33</v>
      </c>
      <c r="Y17">
        <f>C14*U12*Z9/X9/2000000</f>
        <v>0.0341243142597245</v>
      </c>
      <c r="Z17" s="11"/>
    </row>
    <row r="18" spans="2:19">
      <c r="B18" s="11"/>
      <c r="C18"/>
      <c r="E18" s="11"/>
      <c r="F18"/>
      <c r="H18" s="8"/>
      <c r="I18" s="24"/>
      <c r="L18" s="11"/>
      <c r="M18" s="8"/>
      <c r="O18" s="11"/>
      <c r="P18" s="8"/>
      <c r="Q18" s="8"/>
      <c r="R18" s="8"/>
      <c r="S18" s="24"/>
    </row>
    <row r="19" spans="2:19">
      <c r="B19" s="11"/>
      <c r="C19"/>
      <c r="E19" s="11"/>
      <c r="F19"/>
      <c r="H19" s="8"/>
      <c r="I19" s="24"/>
      <c r="L19" s="11"/>
      <c r="M19" s="8"/>
      <c r="O19" s="11"/>
      <c r="P19" s="8"/>
      <c r="Q19" s="8"/>
      <c r="R19" s="8"/>
      <c r="S19" s="24"/>
    </row>
    <row r="20" spans="2:19">
      <c r="B20" s="11"/>
      <c r="C20"/>
      <c r="E20" s="11"/>
      <c r="F20"/>
      <c r="H20" s="8"/>
      <c r="I20" s="24"/>
      <c r="L20" s="11"/>
      <c r="M20" s="8"/>
      <c r="O20" s="11"/>
      <c r="P20" s="8"/>
      <c r="Q20" s="8"/>
      <c r="R20" s="8"/>
      <c r="S20" s="24"/>
    </row>
    <row r="22" spans="2:19">
      <c r="B22" s="14"/>
      <c r="C22" s="15"/>
      <c r="D22" s="16"/>
      <c r="E22" s="17"/>
      <c r="F22" s="15"/>
      <c r="H22" s="18"/>
      <c r="I22" s="32"/>
      <c r="L22" s="14"/>
      <c r="M22" s="33"/>
      <c r="N22" s="16"/>
      <c r="O22" s="17"/>
      <c r="P22" s="33"/>
      <c r="R22" s="18"/>
      <c r="S22" s="32"/>
    </row>
    <row r="23" spans="8:19">
      <c r="H23" s="18"/>
      <c r="I23" s="20"/>
      <c r="R23" s="18"/>
      <c r="S23" s="20"/>
    </row>
    <row r="24" spans="5:19">
      <c r="E24" s="9"/>
      <c r="F24" s="19"/>
      <c r="H24" s="18"/>
      <c r="I24" s="32"/>
      <c r="O24" s="9"/>
      <c r="P24" s="19"/>
      <c r="R24" s="18"/>
      <c r="S24" s="32"/>
    </row>
    <row r="25" spans="8:19">
      <c r="H25" s="18"/>
      <c r="I25" s="20"/>
      <c r="R25" s="18"/>
      <c r="S25" s="20"/>
    </row>
    <row r="26" spans="8:19">
      <c r="H26" s="20"/>
      <c r="I26" s="20"/>
      <c r="R26" s="20"/>
      <c r="S26" s="20"/>
    </row>
    <row r="27" spans="8:19">
      <c r="H27" s="18"/>
      <c r="I27" s="20"/>
      <c r="R27" s="18"/>
      <c r="S27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24464</dc:creator>
  <cp:lastModifiedBy>郭忠滨</cp:lastModifiedBy>
  <dcterms:created xsi:type="dcterms:W3CDTF">2023-09-30T11:53:00Z</dcterms:created>
  <dcterms:modified xsi:type="dcterms:W3CDTF">2023-10-20T08:28:57Z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1051F436FAB148D395ACB4F3B5967FA9_13</vt:lpwstr>
  </property>
  <property fmtid="{D5CDD505-2E9C-101B-9397-08002B2CF9AE}" pid="3" name="KSOProductBuildVer">
    <vt:lpwstr>2052-12.1.0.15712</vt:lpwstr>
  </property>
</Properties>
</file>