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defaultThemeVersion="166925"/>
  <xr:revisionPtr revIDLastSave="0" documentId="8_{A0F86246-6971-46A0-AFF5-45A09F2C9793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Trips" sheetId="2" r:id="rId1"/>
    <sheet name="Riders" sheetId="4" r:id="rId2"/>
    <sheet name="Cars" sheetId="5" r:id="rId3"/>
    <sheet name="Combined" sheetId="3" r:id="rId4"/>
  </sheets>
  <definedNames>
    <definedName name="_xlnm._FilterDatabase" localSheetId="1" hidden="1">Riders!$A$1:$G$8</definedName>
    <definedName name="_xlnm._FilterDatabase" localSheetId="2" hidden="1">Cars!$A$1:$E$5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2" l="1"/>
  <c r="J3" i="3"/>
  <c r="K3" i="3"/>
  <c r="L3" i="3"/>
  <c r="M3" i="3"/>
  <c r="N3" i="3"/>
  <c r="O3" i="3"/>
  <c r="J4" i="3"/>
  <c r="K4" i="3"/>
  <c r="L4" i="3"/>
  <c r="M4" i="3"/>
  <c r="N4" i="3"/>
  <c r="O4" i="3"/>
  <c r="J5" i="3"/>
  <c r="K5" i="3"/>
  <c r="L5" i="3"/>
  <c r="M5" i="3"/>
  <c r="N5" i="3"/>
  <c r="O5" i="3"/>
  <c r="J6" i="3"/>
  <c r="K6" i="3"/>
  <c r="L6" i="3"/>
  <c r="M6" i="3"/>
  <c r="N6" i="3"/>
  <c r="O6" i="3"/>
  <c r="J7" i="3"/>
  <c r="K7" i="3"/>
  <c r="L7" i="3"/>
  <c r="M7" i="3"/>
  <c r="N7" i="3"/>
  <c r="O7" i="3"/>
  <c r="K2" i="3"/>
  <c r="L2" i="3"/>
  <c r="J2" i="3"/>
  <c r="M2" i="3"/>
  <c r="N2" i="3"/>
  <c r="O2" i="3"/>
</calcChain>
</file>

<file path=xl/sharedStrings.xml><?xml version="1.0" encoding="utf-8"?>
<sst xmlns="http://schemas.openxmlformats.org/spreadsheetml/2006/main" count="80" uniqueCount="49">
  <si>
    <t>id</t>
  </si>
  <si>
    <t>date</t>
  </si>
  <si>
    <t>pickup</t>
  </si>
  <si>
    <t>dropoff</t>
  </si>
  <si>
    <t>rider_id</t>
  </si>
  <si>
    <t>car_id</t>
  </si>
  <si>
    <t>type</t>
  </si>
  <si>
    <t>cost</t>
  </si>
  <si>
    <t>X</t>
  </si>
  <si>
    <t>POOL</t>
  </si>
  <si>
    <t>XL</t>
  </si>
  <si>
    <t>first</t>
  </si>
  <si>
    <t>last</t>
  </si>
  <si>
    <t>username</t>
  </si>
  <si>
    <t>rating</t>
  </si>
  <si>
    <t>total_trips</t>
  </si>
  <si>
    <t>referred</t>
  </si>
  <si>
    <t>Sonny</t>
  </si>
  <si>
    <t>Li</t>
  </si>
  <si>
    <t>@sonnynomnom</t>
  </si>
  <si>
    <t>Laura</t>
  </si>
  <si>
    <t>Breiman</t>
  </si>
  <si>
    <t>@lauracle</t>
  </si>
  <si>
    <t>Kassa</t>
  </si>
  <si>
    <t>Korley</t>
  </si>
  <si>
    <t>@kassablanca</t>
  </si>
  <si>
    <t>Yakov</t>
  </si>
  <si>
    <t>Kagan</t>
  </si>
  <si>
    <t>@yakovkagan</t>
  </si>
  <si>
    <t>Zach</t>
  </si>
  <si>
    <t>Sims</t>
  </si>
  <si>
    <t>@zsims</t>
  </si>
  <si>
    <t>Eric</t>
  </si>
  <si>
    <t>Vaught</t>
  </si>
  <si>
    <t>@posturelol</t>
  </si>
  <si>
    <t>Jilly</t>
  </si>
  <si>
    <t>Beans</t>
  </si>
  <si>
    <t>@jillkuzmin</t>
  </si>
  <si>
    <t>model</t>
  </si>
  <si>
    <t>OS</t>
  </si>
  <si>
    <t>status</t>
  </si>
  <si>
    <t>trips_completed</t>
  </si>
  <si>
    <t>Ada</t>
  </si>
  <si>
    <t>Ryzac</t>
  </si>
  <si>
    <t>active</t>
  </si>
  <si>
    <t>Turing XL</t>
  </si>
  <si>
    <t>Akira</t>
  </si>
  <si>
    <t>Finux</t>
  </si>
  <si>
    <t>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</si>
</sst>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9375-7E7A-457A-B1A8-29E25C7A2909}">
  <dimension ref="A1:H8"/>
  <sheetViews>
    <sheetView workbookViewId="0">
      <selection activeCell="H9" sqref="H9"/>
    </sheetView>
  </sheetViews>
  <sheetFormatPr defaultRowHeight="15"/>
  <cols>
    <col min="2" max="2" width="10.140625" bestFit="1" customWidth="1"/>
    <col min="8" max="8" width="11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1001</v>
      </c>
      <c r="B2" s="1">
        <v>43074</v>
      </c>
      <c r="C2" s="2">
        <v>0.28125</v>
      </c>
      <c r="D2" s="2">
        <v>0.2986111111111111</v>
      </c>
      <c r="E2">
        <v>102</v>
      </c>
      <c r="F2">
        <v>1</v>
      </c>
      <c r="G2" t="s">
        <v>8</v>
      </c>
      <c r="H2">
        <v>28.66</v>
      </c>
    </row>
    <row r="3" spans="1:8">
      <c r="A3">
        <v>1002</v>
      </c>
      <c r="B3" s="1">
        <v>43074</v>
      </c>
      <c r="C3" s="2">
        <v>0.33333333333333331</v>
      </c>
      <c r="D3" s="2">
        <v>0.34375</v>
      </c>
      <c r="E3">
        <v>101</v>
      </c>
      <c r="F3">
        <v>3</v>
      </c>
      <c r="G3" t="s">
        <v>9</v>
      </c>
      <c r="H3">
        <v>9.11</v>
      </c>
    </row>
    <row r="4" spans="1:8">
      <c r="A4">
        <v>1003</v>
      </c>
      <c r="B4" s="1">
        <v>43074</v>
      </c>
      <c r="C4" s="2">
        <v>0.39583333333333331</v>
      </c>
      <c r="D4" s="2">
        <v>0.40972222222222227</v>
      </c>
      <c r="E4">
        <v>104</v>
      </c>
      <c r="F4">
        <v>4</v>
      </c>
      <c r="G4" t="s">
        <v>8</v>
      </c>
      <c r="H4">
        <v>24.98</v>
      </c>
    </row>
    <row r="5" spans="1:8">
      <c r="A5">
        <v>1004</v>
      </c>
      <c r="B5" s="1">
        <v>43074</v>
      </c>
      <c r="C5" s="2">
        <v>0.56944444444444442</v>
      </c>
      <c r="D5" s="2">
        <v>0.58680555555555558</v>
      </c>
      <c r="E5">
        <v>105</v>
      </c>
      <c r="F5">
        <v>1</v>
      </c>
      <c r="G5" t="s">
        <v>8</v>
      </c>
      <c r="H5">
        <v>31.27</v>
      </c>
    </row>
    <row r="6" spans="1:8">
      <c r="A6">
        <v>1005</v>
      </c>
      <c r="B6" s="1">
        <v>43074</v>
      </c>
      <c r="C6" s="2">
        <v>0.63541666666666663</v>
      </c>
      <c r="D6" s="2">
        <v>0.66666666666666663</v>
      </c>
      <c r="E6">
        <v>103</v>
      </c>
      <c r="F6">
        <v>2</v>
      </c>
      <c r="G6" t="s">
        <v>9</v>
      </c>
      <c r="H6">
        <v>18.95</v>
      </c>
    </row>
    <row r="7" spans="1:8">
      <c r="A7">
        <v>1006</v>
      </c>
      <c r="B7" s="1">
        <v>43074</v>
      </c>
      <c r="C7" s="2">
        <v>0.76388888888888884</v>
      </c>
      <c r="D7" s="2">
        <v>0.78819444444444453</v>
      </c>
      <c r="E7">
        <v>101</v>
      </c>
      <c r="F7">
        <v>3</v>
      </c>
      <c r="G7" t="s">
        <v>10</v>
      </c>
      <c r="H7">
        <v>78.52</v>
      </c>
    </row>
    <row r="8" spans="1:8">
      <c r="H8">
        <f>AVERAGE(H1:H7)</f>
        <v>31.915000000000003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8ACD-FE1B-4ED3-AF10-E8C5AACF5BF1}">
  <sheetPr filterMode="1"/>
  <dimension ref="A1:G8"/>
  <sheetViews>
    <sheetView workbookViewId="0">
      <selection activeCell="F2" sqref="F2"/>
    </sheetView>
  </sheetViews>
  <sheetFormatPr defaultRowHeight="15"/>
  <cols>
    <col min="1" max="1" width="13" bestFit="1" customWidth="1"/>
    <col min="4" max="4" width="16.7109375" bestFit="1" customWidth="1"/>
    <col min="6" max="6" width="10" bestFit="1" customWidth="1"/>
  </cols>
  <sheetData>
    <row r="1" spans="1:7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>
      <c r="A2">
        <v>101</v>
      </c>
      <c r="B2" t="s">
        <v>17</v>
      </c>
      <c r="C2" t="s">
        <v>18</v>
      </c>
      <c r="D2" s="3" t="s">
        <v>19</v>
      </c>
      <c r="E2">
        <v>4.66</v>
      </c>
      <c r="F2">
        <v>352</v>
      </c>
    </row>
    <row r="3" spans="1:7" hidden="1">
      <c r="A3">
        <v>102</v>
      </c>
      <c r="B3" t="s">
        <v>20</v>
      </c>
      <c r="C3" t="s">
        <v>21</v>
      </c>
      <c r="D3" s="3" t="s">
        <v>22</v>
      </c>
      <c r="E3">
        <v>4.99</v>
      </c>
      <c r="F3">
        <v>687</v>
      </c>
      <c r="G3">
        <v>101</v>
      </c>
    </row>
    <row r="4" spans="1:7">
      <c r="A4">
        <v>103</v>
      </c>
      <c r="B4" t="s">
        <v>23</v>
      </c>
      <c r="C4" t="s">
        <v>24</v>
      </c>
      <c r="D4" s="3" t="s">
        <v>25</v>
      </c>
      <c r="E4">
        <v>4.63</v>
      </c>
      <c r="F4">
        <v>42</v>
      </c>
    </row>
    <row r="5" spans="1:7" hidden="1">
      <c r="A5">
        <v>104</v>
      </c>
      <c r="B5" t="s">
        <v>26</v>
      </c>
      <c r="C5" t="s">
        <v>27</v>
      </c>
      <c r="D5" s="3" t="s">
        <v>28</v>
      </c>
      <c r="E5">
        <v>4.5199999999999996</v>
      </c>
      <c r="F5">
        <v>1910</v>
      </c>
      <c r="G5">
        <v>103</v>
      </c>
    </row>
    <row r="6" spans="1:7" hidden="1">
      <c r="A6">
        <v>105</v>
      </c>
      <c r="B6" t="s">
        <v>29</v>
      </c>
      <c r="C6" t="s">
        <v>30</v>
      </c>
      <c r="D6" s="3" t="s">
        <v>31</v>
      </c>
      <c r="E6">
        <v>4.8499999999999996</v>
      </c>
      <c r="F6">
        <v>787</v>
      </c>
    </row>
    <row r="7" spans="1:7">
      <c r="A7">
        <v>106</v>
      </c>
      <c r="B7" t="s">
        <v>32</v>
      </c>
      <c r="C7" t="s">
        <v>33</v>
      </c>
      <c r="D7" s="3" t="s">
        <v>34</v>
      </c>
      <c r="E7">
        <v>4.96</v>
      </c>
      <c r="F7">
        <v>54</v>
      </c>
      <c r="G7">
        <v>101</v>
      </c>
    </row>
    <row r="8" spans="1:7">
      <c r="A8">
        <v>107</v>
      </c>
      <c r="B8" t="s">
        <v>35</v>
      </c>
      <c r="C8" t="s">
        <v>36</v>
      </c>
      <c r="D8" s="3" t="s">
        <v>37</v>
      </c>
      <c r="E8">
        <v>4.7</v>
      </c>
      <c r="F8">
        <v>32</v>
      </c>
      <c r="G8">
        <v>101</v>
      </c>
    </row>
  </sheetData>
  <autoFilter ref="A1:G8" xr:uid="{D6698ACD-FE1B-4ED3-AF10-E8C5AACF5BF1}">
    <filterColumn colId="5">
      <customFilters>
        <customFilter operator="lessThan" val="500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0EC2-03F4-46A4-A7EB-1604C81C79BF}">
  <sheetPr filterMode="1"/>
  <dimension ref="A1:E5"/>
  <sheetViews>
    <sheetView tabSelected="1" workbookViewId="0">
      <selection activeCell="E1" sqref="E1"/>
    </sheetView>
  </sheetViews>
  <sheetFormatPr defaultRowHeight="15"/>
  <cols>
    <col min="4" max="4" width="12.28515625" bestFit="1" customWidth="1"/>
    <col min="5" max="5" width="15.140625" bestFit="1" customWidth="1"/>
  </cols>
  <sheetData>
    <row r="1" spans="1:5">
      <c r="A1" t="s">
        <v>0</v>
      </c>
      <c r="B1" t="s">
        <v>38</v>
      </c>
      <c r="C1" t="s">
        <v>39</v>
      </c>
      <c r="D1" t="s">
        <v>40</v>
      </c>
      <c r="E1" t="s">
        <v>41</v>
      </c>
    </row>
    <row r="2" spans="1:5">
      <c r="A2">
        <v>1</v>
      </c>
      <c r="B2" t="s">
        <v>42</v>
      </c>
      <c r="C2" t="s">
        <v>43</v>
      </c>
      <c r="D2" t="s">
        <v>44</v>
      </c>
      <c r="E2">
        <v>82</v>
      </c>
    </row>
    <row r="3" spans="1:5" hidden="1">
      <c r="A3">
        <v>2</v>
      </c>
      <c r="B3" t="s">
        <v>42</v>
      </c>
      <c r="C3" t="s">
        <v>43</v>
      </c>
      <c r="D3" t="s">
        <v>44</v>
      </c>
      <c r="E3">
        <v>30</v>
      </c>
    </row>
    <row r="4" spans="1:5">
      <c r="A4">
        <v>3</v>
      </c>
      <c r="B4" t="s">
        <v>45</v>
      </c>
      <c r="C4" t="s">
        <v>43</v>
      </c>
      <c r="D4" t="s">
        <v>44</v>
      </c>
      <c r="E4">
        <v>164</v>
      </c>
    </row>
    <row r="5" spans="1:5" hidden="1">
      <c r="A5">
        <v>4</v>
      </c>
      <c r="B5" t="s">
        <v>46</v>
      </c>
      <c r="C5" t="s">
        <v>47</v>
      </c>
      <c r="D5" t="s">
        <v>48</v>
      </c>
      <c r="E5">
        <v>22</v>
      </c>
    </row>
  </sheetData>
  <autoFilter ref="A1:E5" xr:uid="{8D810EC2-03F4-46A4-A7EB-1604C81C79BF}">
    <filterColumn colId="4">
      <top10 val="2" filterVal="82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E7511-434D-4FFA-9C6B-B654C72C8C49}">
  <dimension ref="A1:O7"/>
  <sheetViews>
    <sheetView workbookViewId="0">
      <selection activeCell="J2" sqref="J2:O7"/>
    </sheetView>
  </sheetViews>
  <sheetFormatPr defaultRowHeight="15"/>
  <cols>
    <col min="10" max="10" width="36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</row>
    <row r="2" spans="1:15">
      <c r="A2">
        <v>1001</v>
      </c>
      <c r="B2">
        <v>43074</v>
      </c>
      <c r="C2">
        <v>0.28125</v>
      </c>
      <c r="D2">
        <v>0.2986111111111111</v>
      </c>
      <c r="E2">
        <v>102</v>
      </c>
      <c r="F2">
        <v>1</v>
      </c>
      <c r="G2" t="s">
        <v>8</v>
      </c>
      <c r="H2">
        <v>28.66</v>
      </c>
      <c r="I2">
        <v>102</v>
      </c>
      <c r="J2" t="str">
        <f>VLOOKUP($I2,Riders!$A$1:$G$4,2,FALSE)</f>
        <v>Laura</v>
      </c>
      <c r="K2" t="str">
        <f>VLOOKUP($I2,Riders!$A$1:$G$4,3,FALSE)</f>
        <v>Breiman</v>
      </c>
      <c r="L2" t="str">
        <f>VLOOKUP($I2,Riders!$A$1:$G$4,4,FALSE)</f>
        <v>@lauracle</v>
      </c>
      <c r="M2">
        <f>VLOOKUP($I2,Riders!$A$1:$G$4,5,FALSE)</f>
        <v>4.99</v>
      </c>
      <c r="N2">
        <f>VLOOKUP($I2,Riders!$A$1:$G$4,6,FALSE)</f>
        <v>687</v>
      </c>
      <c r="O2">
        <f>VLOOKUP($I2,Riders!$A$1:$G$4,7,FALSE)</f>
        <v>101</v>
      </c>
    </row>
    <row r="3" spans="1:15">
      <c r="A3">
        <v>1002</v>
      </c>
      <c r="B3">
        <v>43074</v>
      </c>
      <c r="C3">
        <v>0.33333333333333331</v>
      </c>
      <c r="D3">
        <v>0.34375</v>
      </c>
      <c r="E3">
        <v>101</v>
      </c>
      <c r="F3">
        <v>3</v>
      </c>
      <c r="G3" t="s">
        <v>9</v>
      </c>
      <c r="H3">
        <v>9.11</v>
      </c>
      <c r="I3">
        <v>101</v>
      </c>
      <c r="J3" t="str">
        <f>VLOOKUP($I3,Riders!$A$1:$G$4,2,FALSE)</f>
        <v>Sonny</v>
      </c>
      <c r="K3" t="str">
        <f>VLOOKUP($I3,Riders!$A$1:$G$4,3,FALSE)</f>
        <v>Li</v>
      </c>
      <c r="L3" t="str">
        <f>VLOOKUP($I3,Riders!$A$1:$G$4,4,FALSE)</f>
        <v>@sonnynomnom</v>
      </c>
      <c r="M3">
        <f>VLOOKUP($I3,Riders!$A$1:$G$4,5,FALSE)</f>
        <v>4.66</v>
      </c>
      <c r="N3">
        <f>VLOOKUP($I3,Riders!$A$1:$G$4,6,FALSE)</f>
        <v>352</v>
      </c>
      <c r="O3">
        <f>VLOOKUP($I3,Riders!$A$1:$G$4,7,FALSE)</f>
        <v>0</v>
      </c>
    </row>
    <row r="4" spans="1:15">
      <c r="A4">
        <v>1003</v>
      </c>
      <c r="B4">
        <v>43074</v>
      </c>
      <c r="C4">
        <v>0.39583333333333331</v>
      </c>
      <c r="D4">
        <v>0.40972222222222227</v>
      </c>
      <c r="E4">
        <v>104</v>
      </c>
      <c r="F4">
        <v>4</v>
      </c>
      <c r="G4" t="s">
        <v>8</v>
      </c>
      <c r="H4">
        <v>24.98</v>
      </c>
      <c r="I4">
        <v>104</v>
      </c>
      <c r="J4" t="e">
        <f>VLOOKUP($I4,Riders!$A$1:$G$4,2,FALSE)</f>
        <v>#N/A</v>
      </c>
      <c r="K4" t="e">
        <f>VLOOKUP($I4,Riders!$A$1:$G$4,3,FALSE)</f>
        <v>#N/A</v>
      </c>
      <c r="L4" t="e">
        <f>VLOOKUP($I4,Riders!$A$1:$G$4,4,FALSE)</f>
        <v>#N/A</v>
      </c>
      <c r="M4" t="e">
        <f>VLOOKUP($I4,Riders!$A$1:$G$4,5,FALSE)</f>
        <v>#N/A</v>
      </c>
      <c r="N4" t="e">
        <f>VLOOKUP($I4,Riders!$A$1:$G$4,6,FALSE)</f>
        <v>#N/A</v>
      </c>
      <c r="O4" t="e">
        <f>VLOOKUP($I4,Riders!$A$1:$G$4,7,FALSE)</f>
        <v>#N/A</v>
      </c>
    </row>
    <row r="5" spans="1:15">
      <c r="A5">
        <v>1004</v>
      </c>
      <c r="B5">
        <v>43074</v>
      </c>
      <c r="C5">
        <v>0.56944444444444442</v>
      </c>
      <c r="D5">
        <v>0.58680555555555558</v>
      </c>
      <c r="E5">
        <v>105</v>
      </c>
      <c r="F5">
        <v>1</v>
      </c>
      <c r="G5" t="s">
        <v>8</v>
      </c>
      <c r="H5">
        <v>31.27</v>
      </c>
      <c r="I5">
        <v>105</v>
      </c>
      <c r="J5" t="e">
        <f>VLOOKUP($I5,Riders!$A$1:$G$4,2,FALSE)</f>
        <v>#N/A</v>
      </c>
      <c r="K5" t="e">
        <f>VLOOKUP($I5,Riders!$A$1:$G$4,3,FALSE)</f>
        <v>#N/A</v>
      </c>
      <c r="L5" t="e">
        <f>VLOOKUP($I5,Riders!$A$1:$G$4,4,FALSE)</f>
        <v>#N/A</v>
      </c>
      <c r="M5" t="e">
        <f>VLOOKUP($I5,Riders!$A$1:$G$4,5,FALSE)</f>
        <v>#N/A</v>
      </c>
      <c r="N5" t="e">
        <f>VLOOKUP($I5,Riders!$A$1:$G$4,6,FALSE)</f>
        <v>#N/A</v>
      </c>
      <c r="O5" t="e">
        <f>VLOOKUP($I5,Riders!$A$1:$G$4,7,FALSE)</f>
        <v>#N/A</v>
      </c>
    </row>
    <row r="6" spans="1:15">
      <c r="A6">
        <v>1005</v>
      </c>
      <c r="B6">
        <v>43074</v>
      </c>
      <c r="C6">
        <v>0.63541666666666663</v>
      </c>
      <c r="D6">
        <v>0.66666666666666663</v>
      </c>
      <c r="E6">
        <v>103</v>
      </c>
      <c r="F6">
        <v>2</v>
      </c>
      <c r="G6" t="s">
        <v>9</v>
      </c>
      <c r="H6">
        <v>18.95</v>
      </c>
      <c r="I6">
        <v>103</v>
      </c>
      <c r="J6" t="str">
        <f>VLOOKUP($I6,Riders!$A$1:$G$4,2,FALSE)</f>
        <v>Kassa</v>
      </c>
      <c r="K6" t="str">
        <f>VLOOKUP($I6,Riders!$A$1:$G$4,3,FALSE)</f>
        <v>Korley</v>
      </c>
      <c r="L6" t="str">
        <f>VLOOKUP($I6,Riders!$A$1:$G$4,4,FALSE)</f>
        <v>@kassablanca</v>
      </c>
      <c r="M6">
        <f>VLOOKUP($I6,Riders!$A$1:$G$4,5,FALSE)</f>
        <v>4.63</v>
      </c>
      <c r="N6">
        <f>VLOOKUP($I6,Riders!$A$1:$G$4,6,FALSE)</f>
        <v>42</v>
      </c>
      <c r="O6">
        <f>VLOOKUP($I6,Riders!$A$1:$G$4,7,FALSE)</f>
        <v>0</v>
      </c>
    </row>
    <row r="7" spans="1:15">
      <c r="A7">
        <v>1006</v>
      </c>
      <c r="B7">
        <v>43074</v>
      </c>
      <c r="C7">
        <v>0.76388888888888884</v>
      </c>
      <c r="D7">
        <v>0.78819444444444453</v>
      </c>
      <c r="E7">
        <v>101</v>
      </c>
      <c r="F7">
        <v>3</v>
      </c>
      <c r="G7" t="s">
        <v>10</v>
      </c>
      <c r="H7">
        <v>78.52</v>
      </c>
      <c r="I7">
        <v>101</v>
      </c>
      <c r="J7" t="str">
        <f>VLOOKUP($I7,Riders!$A$1:$G$4,2,FALSE)</f>
        <v>Sonny</v>
      </c>
      <c r="K7" t="str">
        <f>VLOOKUP($I7,Riders!$A$1:$G$4,3,FALSE)</f>
        <v>Li</v>
      </c>
      <c r="L7" t="str">
        <f>VLOOKUP($I7,Riders!$A$1:$G$4,4,FALSE)</f>
        <v>@sonnynomnom</v>
      </c>
      <c r="M7">
        <f>VLOOKUP($I7,Riders!$A$1:$G$4,5,FALSE)</f>
        <v>4.66</v>
      </c>
      <c r="N7">
        <f>VLOOKUP($I7,Riders!$A$1:$G$4,6,FALSE)</f>
        <v>352</v>
      </c>
      <c r="O7">
        <f>VLOOKUP($I7,Riders!$A$1:$G$4,7,FALSE)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2024-01-03T18:50:24Z</dcterms:created>
  <dcterms:modified xsi:type="dcterms:W3CDTF">2024-01-03T21:30:04Z</dcterms:modified>
  <cp:category/>
  <cp:contentStatus/>
</cp:coreProperties>
</file>