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rthursirgueykls/La Fabrique Dropbox/Projects/KLS/Produit/02. Agency/Reprise de stock/Stocks Aquitaine/"/>
    </mc:Choice>
  </mc:AlternateContent>
  <xr:revisionPtr revIDLastSave="0" documentId="13_ncr:1_{AB382639-0A15-7449-893C-CFAF6A24F363}" xr6:coauthVersionLast="47" xr6:coauthVersionMax="47" xr10:uidLastSave="{00000000-0000-0000-0000-000000000000}"/>
  <bookViews>
    <workbookView xWindow="0" yWindow="500" windowWidth="28800" windowHeight="14500" activeTab="2" xr2:uid="{00000000-000D-0000-FFFF-FFFF00000000}"/>
  </bookViews>
  <sheets>
    <sheet name="Infos" sheetId="1" r:id="rId1"/>
    <sheet name="Emprunteurs" sheetId="3" r:id="rId2"/>
    <sheet name="Participants" sheetId="5" r:id="rId3"/>
    <sheet name="Tranches" sheetId="2" r:id="rId4"/>
    <sheet name="Engagements " sheetId="4" r:id="rId5"/>
    <sheet name="Data" sheetId="6"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tc={E29A375E-0785-274A-B834-0D7285AC9125}</author>
  </authors>
  <commentList>
    <comment ref="E1" authorId="0" shapeId="0" xr:uid="{00000000-0006-0000-00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du dossier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tc={D1B37373-A05D-7546-A115-B2C5C620B198}</author>
    <author>tc={A6AF9C00-D7C0-9E4D-BF7B-55709C4ABAA3}</author>
  </authors>
  <commentList>
    <comment ref="C1" authorId="0" shapeId="0" xr:uid="{00000000-0006-0000-0100-0000010000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 rue, code postal, ville
</t>
      </text>
    </comment>
    <comment ref="E1" authorId="1" shapeId="0" xr:uid="{00000000-0006-0000-0100-0000020000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Forme Juridique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tc={BA6CFF19-E08F-E446-93A5-4132FCD8033A}</author>
    <author>tc={69AE2C03-A114-D247-ABF9-8495D785BDB4}</author>
    <author>tc={41B09561-93E3-9040-AA7A-051481D9245F}</author>
  </authors>
  <commentList>
    <comment ref="B1" authorId="0" shapeId="0" xr:uid="{00000000-0006-0000-03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 nom sera restitué aux participants</t>
      </text>
    </comment>
    <comment ref="E1" authorId="1" shapeId="0" xr:uid="{00000000-0006-0000-0300-00000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date de validité pour les tirages de la tranche</t>
      </text>
    </comment>
    <comment ref="O1" authorId="2" shapeId="0" xr:uid="{00000000-0006-0000-0300-000003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précisions qui seront visibles des participants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tc={640CCF11-048B-EE4D-8E25-05EA26BD88BC}</author>
    <author>tc={CAF228A3-8833-0444-A963-0D068DB047E1}</author>
    <author>DARDELET Pauline</author>
  </authors>
  <commentList>
    <comment ref="F1" authorId="0" shapeId="0" xr:uid="{00000000-0006-0000-04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1ère date test correspond à la date à laquelle les engagements deviennent théoriquement accessibles EX: pour une entreprise qui clôture au 31 décembre, la première date test des ratios sera le 1er janvier. La date limite de réception d ratio sera calculée comme suit: date test + 180 jours (délais de réponse)</t>
      </text>
    </comment>
    <comment ref="K1" authorId="1" shapeId="0" xr:uid="{00000000-0006-0000-0400-00000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valeur attendue de l'engagement est-elle la même tout au long de la durée de vie du crédit ?</t>
      </text>
    </comment>
    <comment ref="E9" authorId="2" shapeId="0" xr:uid="{00000000-0006-0000-0400-000003000000}">
      <text>
        <r>
          <rPr>
            <b/>
            <sz val="9"/>
            <color indexed="81"/>
            <rFont val="Tahoma"/>
            <family val="2"/>
          </rPr>
          <t>DARDELET Pauline:</t>
        </r>
        <r>
          <rPr>
            <sz val="9"/>
            <color indexed="81"/>
            <rFont val="Tahoma"/>
            <family val="2"/>
          </rPr>
          <t xml:space="preserve">
mettre à jour KLS avec les impacts sur marge une fois migré</t>
        </r>
      </text>
    </comment>
  </commentList>
</comments>
</file>

<file path=xl/sharedStrings.xml><?xml version="1.0" encoding="utf-8"?>
<sst xmlns="http://schemas.openxmlformats.org/spreadsheetml/2006/main" count="496" uniqueCount="403">
  <si>
    <t>N° Tranche</t>
  </si>
  <si>
    <t>Nom</t>
  </si>
  <si>
    <t xml:space="preserve">Syndiquée </t>
  </si>
  <si>
    <t>Montant</t>
  </si>
  <si>
    <t>Type de Taux/Index</t>
  </si>
  <si>
    <t>Type de Floor</t>
  </si>
  <si>
    <t>Oui</t>
  </si>
  <si>
    <t>Non</t>
  </si>
  <si>
    <t>Date de closing</t>
  </si>
  <si>
    <t>Date de fin de contrat</t>
  </si>
  <si>
    <t>Nom du groupe de risque</t>
  </si>
  <si>
    <t>Notation</t>
  </si>
  <si>
    <t>Libellé du dossier</t>
  </si>
  <si>
    <t>Montant total</t>
  </si>
  <si>
    <t>Marché</t>
  </si>
  <si>
    <t>Nom du contact agency</t>
  </si>
  <si>
    <t>Prénom du contact Agency</t>
  </si>
  <si>
    <t>Téléphone</t>
  </si>
  <si>
    <t>Mail</t>
  </si>
  <si>
    <t>Raison Sociale</t>
  </si>
  <si>
    <t>SIREN</t>
  </si>
  <si>
    <t xml:space="preserve">Siège social </t>
  </si>
  <si>
    <t>RCS</t>
  </si>
  <si>
    <t>Forme juridique</t>
  </si>
  <si>
    <t xml:space="preserve">Nom Représentant </t>
  </si>
  <si>
    <t xml:space="preserve">Prénom Représentant </t>
  </si>
  <si>
    <t>Mail Représentant</t>
  </si>
  <si>
    <t>Nom Référent</t>
  </si>
  <si>
    <t>Prénom Référent</t>
  </si>
  <si>
    <t>Mail Référent</t>
  </si>
  <si>
    <t>Type de tranche</t>
  </si>
  <si>
    <t>Modalité de remboursement</t>
  </si>
  <si>
    <t>Commision</t>
  </si>
  <si>
    <t>Taux de commission</t>
  </si>
  <si>
    <t>SIREN Emprunteur #1</t>
  </si>
  <si>
    <t>Commentaire</t>
  </si>
  <si>
    <t>Montant Emprunteur #1</t>
  </si>
  <si>
    <t>SIREN Emprunteur #2</t>
  </si>
  <si>
    <t>Montant Emprunteur #2</t>
  </si>
  <si>
    <t>SIREN Emprunteur #3</t>
  </si>
  <si>
    <t>Montant Emprunteur #3</t>
  </si>
  <si>
    <t>SIREN Emprunteur #4</t>
  </si>
  <si>
    <t>Montant Emprunteur #4</t>
  </si>
  <si>
    <t>SIREN Emprunteur #5</t>
  </si>
  <si>
    <t>Montant Emprunteur #5</t>
  </si>
  <si>
    <t>SIREN Emprunteur #6</t>
  </si>
  <si>
    <t>Montant Emprunteur #6</t>
  </si>
  <si>
    <t>SIREN Emprunteur #7</t>
  </si>
  <si>
    <t>Montant Emprunteur #7</t>
  </si>
  <si>
    <t>SIREN Emprunteur #8</t>
  </si>
  <si>
    <t>Montant Emprunteur #8</t>
  </si>
  <si>
    <t>SIREN Emprunteur #9</t>
  </si>
  <si>
    <t>Montant Emprunteur #9</t>
  </si>
  <si>
    <t>SIREN Emprunteur #10</t>
  </si>
  <si>
    <t>Montant Emprunteur #10</t>
  </si>
  <si>
    <t>Arrangeur</t>
  </si>
  <si>
    <t>Co-Arrangeur</t>
  </si>
  <si>
    <t>Agent</t>
  </si>
  <si>
    <t>Commission Participation</t>
  </si>
  <si>
    <t>Commisssion Agent</t>
  </si>
  <si>
    <t>Allocation finale</t>
  </si>
  <si>
    <t>Tranche #1</t>
  </si>
  <si>
    <t>Tranche #2</t>
  </si>
  <si>
    <t>Tranche #3</t>
  </si>
  <si>
    <t>Tranche #4</t>
  </si>
  <si>
    <t>Tranche #5</t>
  </si>
  <si>
    <t>Tranche #6</t>
  </si>
  <si>
    <t>Tranche #7</t>
  </si>
  <si>
    <t>Tranche #8</t>
  </si>
  <si>
    <t>Tranche #9</t>
  </si>
  <si>
    <t>Tranche #10</t>
  </si>
  <si>
    <t>Nature</t>
  </si>
  <si>
    <t xml:space="preserve">Libellé </t>
  </si>
  <si>
    <t>Article du contrat</t>
  </si>
  <si>
    <t>Extrait du contrat</t>
  </si>
  <si>
    <t>Première date de test</t>
  </si>
  <si>
    <t>Délai de réponse</t>
  </si>
  <si>
    <t>Périodicité</t>
  </si>
  <si>
    <t>Ratio Financier</t>
  </si>
  <si>
    <t>Elément Financier</t>
  </si>
  <si>
    <t>Aucune</t>
  </si>
  <si>
    <t>LBO</t>
  </si>
  <si>
    <t>FSA</t>
  </si>
  <si>
    <t>Spécificité</t>
  </si>
  <si>
    <t>ABN AMRO</t>
  </si>
  <si>
    <t>Banque Neuflize OBC</t>
  </si>
  <si>
    <t>Barclays</t>
  </si>
  <si>
    <t>BNP Paribas</t>
  </si>
  <si>
    <t>BPI France</t>
  </si>
  <si>
    <t>Crédit du Nord et Société marseillaise de crédit</t>
  </si>
  <si>
    <t>FORTIS BANQUE</t>
  </si>
  <si>
    <t>Groupe Crédit du Nord</t>
  </si>
  <si>
    <t>HSBC</t>
  </si>
  <si>
    <t>La banque postale</t>
  </si>
  <si>
    <t>Monte Paschi</t>
  </si>
  <si>
    <t>RABOBANK</t>
  </si>
  <si>
    <t>Société Générale</t>
  </si>
  <si>
    <t>Banque Populaire</t>
  </si>
  <si>
    <t>Banque Populaire Alsace Lorraine Champagne</t>
  </si>
  <si>
    <t>Banque Populaire Aquitaine Centre Atlantique</t>
  </si>
  <si>
    <t>Banque Populaire Auvergne Rhône Alpes</t>
  </si>
  <si>
    <t>Banque Populaire Bourgogne franche comte</t>
  </si>
  <si>
    <t>Banque Populaire du Nord</t>
  </si>
  <si>
    <t>Banque Populaire du Sud</t>
  </si>
  <si>
    <t>Banque Populaire Grand Ouest</t>
  </si>
  <si>
    <t>Banque Populaire Méditéranée</t>
  </si>
  <si>
    <t>Banque Populaire Occitane</t>
  </si>
  <si>
    <t>Banque Populaire Rives de Paris</t>
  </si>
  <si>
    <t>Banque Populaire Val de France</t>
  </si>
  <si>
    <t>Banque régionale d’escompte et de dépôts</t>
  </si>
  <si>
    <t>Caisse d’Epargne</t>
  </si>
  <si>
    <t>Caisse d’Epargne Aquitaine Poitou-Charentes</t>
  </si>
  <si>
    <t>Caisse d’Epargne Bretagne Pays de Loire</t>
  </si>
  <si>
    <t>Caisse d’Epargne CEPAC</t>
  </si>
  <si>
    <t>Caisse d’Epargne Cote d’Azur</t>
  </si>
  <si>
    <t>Caisse d’Epargne d’Auvergne et du Limousin</t>
  </si>
  <si>
    <t>Caisse d’Epargne de Bourgogne Franche-Comte</t>
  </si>
  <si>
    <t>Caisse d’Epargne de Midi-Pyrenees</t>
  </si>
  <si>
    <t>Caisse d’Epargne Grand Est Europe</t>
  </si>
  <si>
    <t>Caisse d’Epargne Hauts de France</t>
  </si>
  <si>
    <t>Caisse d’Epargne Ile-de-France</t>
  </si>
  <si>
    <t>Caisse d’Epargne Languedoc-Roussillon</t>
  </si>
  <si>
    <t>Caisse d’Epargne Loire Drome Ardeche</t>
  </si>
  <si>
    <t>Caisse d’Epargne Loire-Centre</t>
  </si>
  <si>
    <t>Caisse d’Epargne Normandie</t>
  </si>
  <si>
    <t>Caisse d’Epargne Rhône Alpes</t>
  </si>
  <si>
    <t>Crédit Cooperatif</t>
  </si>
  <si>
    <t>La banque Palatine</t>
  </si>
  <si>
    <t>Natixis</t>
  </si>
  <si>
    <t>CA Alpes Provence</t>
  </si>
  <si>
    <t>CA Alsace Vosges</t>
  </si>
  <si>
    <t>CA Anjou et Maine</t>
  </si>
  <si>
    <t>CA Aquitaine</t>
  </si>
  <si>
    <t>CA Atlantique Vendée</t>
  </si>
  <si>
    <t>CA Brie Picardie</t>
  </si>
  <si>
    <t>CA Centre France</t>
  </si>
  <si>
    <t>CA Centre Loire</t>
  </si>
  <si>
    <t>CA Centre Ouest</t>
  </si>
  <si>
    <t>CA Centre-Est</t>
  </si>
  <si>
    <t>CA Champagne-Bourgogne</t>
  </si>
  <si>
    <t>CA Charente Maritime Deux-Sèvres</t>
  </si>
  <si>
    <t>CA Charente-Périgord</t>
  </si>
  <si>
    <t>CA Corse</t>
  </si>
  <si>
    <t>CA Côtes d’Armor</t>
  </si>
  <si>
    <t>CA des Savoie</t>
  </si>
  <si>
    <t>CA Finistère</t>
  </si>
  <si>
    <t>CA Franche-Comté</t>
  </si>
  <si>
    <t>CA Guadeloupe</t>
  </si>
  <si>
    <t>CA Ille-et-Vilaine</t>
  </si>
  <si>
    <t>CA La Réunion</t>
  </si>
  <si>
    <t>CA Languedoc</t>
  </si>
  <si>
    <t>CA Leasing &amp; Factoring / Unifergie</t>
  </si>
  <si>
    <t>CA Lending Services</t>
  </si>
  <si>
    <t>CA Loire Haute-Loire</t>
  </si>
  <si>
    <t>CA Lorraine</t>
  </si>
  <si>
    <t>CA Martinique-Guyane</t>
  </si>
  <si>
    <t>CA Morbihan</t>
  </si>
  <si>
    <t>CA Nord de France</t>
  </si>
  <si>
    <t>CA Nord Est</t>
  </si>
  <si>
    <t>CA Nord Midi Pyrénées</t>
  </si>
  <si>
    <t>CA Normandie</t>
  </si>
  <si>
    <t>CA Normandie-Seine</t>
  </si>
  <si>
    <t>CA Paris et Ile-de-France</t>
  </si>
  <si>
    <t>CA Provence Côte d’Azur</t>
  </si>
  <si>
    <t>CA Pyrénées Gascogne</t>
  </si>
  <si>
    <t>CA Sud Méditerranée</t>
  </si>
  <si>
    <t>CA Sud Rhône Alpes</t>
  </si>
  <si>
    <t>CA Toulouse 31</t>
  </si>
  <si>
    <t>CA Touraine Poitou</t>
  </si>
  <si>
    <t>CA Val de France</t>
  </si>
  <si>
    <t>CA-CIB</t>
  </si>
  <si>
    <t>LCL</t>
  </si>
  <si>
    <t>CIC</t>
  </si>
  <si>
    <t>Crédit Mutuel</t>
  </si>
  <si>
    <t>Crédit Mutuel Anjou</t>
  </si>
  <si>
    <t>Crédit Mutuel Arkéa</t>
  </si>
  <si>
    <t>Crédit Mutuel Centre-Est Europe</t>
  </si>
  <si>
    <t>Crédit Mutuel Dauphine Vivarais</t>
  </si>
  <si>
    <t>Crédit Mutuel de Bretagne</t>
  </si>
  <si>
    <t>Crédit Mutuel du Centre</t>
  </si>
  <si>
    <t>Crédit Mutuel du Sud-Ouest</t>
  </si>
  <si>
    <t>Crédit Mutuel Ile de France</t>
  </si>
  <si>
    <t>Crédit Mutuel Loire-Atlantique, Centre-Ouest</t>
  </si>
  <si>
    <t>Crédit Mutuel Massif Central</t>
  </si>
  <si>
    <t>Crédit Mutuel Méditéranéen</t>
  </si>
  <si>
    <t>Crédit Mutuel Midi-Atlantique</t>
  </si>
  <si>
    <t>Crédit Mutuel Normandie</t>
  </si>
  <si>
    <t>Crédit Mutuel Savoie Mont Blanc</t>
  </si>
  <si>
    <t>Crédit Mutuel Sud-Est</t>
  </si>
  <si>
    <t>Bool</t>
  </si>
  <si>
    <t>Type d'engagement</t>
  </si>
  <si>
    <t>spécificité du financement</t>
  </si>
  <si>
    <t>Particiapnts</t>
  </si>
  <si>
    <t>forme juridique</t>
  </si>
  <si>
    <t>garanties</t>
  </si>
  <si>
    <t>Index</t>
  </si>
  <si>
    <t>Floor</t>
  </si>
  <si>
    <t>type de tranche</t>
  </si>
  <si>
    <t>modalité de remboursement</t>
  </si>
  <si>
    <t>commission</t>
  </si>
  <si>
    <t>notations</t>
  </si>
  <si>
    <t>A</t>
  </si>
  <si>
    <t>B+</t>
  </si>
  <si>
    <t>B</t>
  </si>
  <si>
    <t>C+</t>
  </si>
  <si>
    <t>C</t>
  </si>
  <si>
    <t>C-</t>
  </si>
  <si>
    <t>D+</t>
  </si>
  <si>
    <t>D</t>
  </si>
  <si>
    <t>D-</t>
  </si>
  <si>
    <t>E+</t>
  </si>
  <si>
    <t>E</t>
  </si>
  <si>
    <t>E-</t>
  </si>
  <si>
    <t>F</t>
  </si>
  <si>
    <t>Z</t>
  </si>
  <si>
    <t>Capital constant</t>
  </si>
  <si>
    <t>Échéance constante</t>
  </si>
  <si>
    <t>In fine</t>
  </si>
  <si>
    <t>Atypique</t>
  </si>
  <si>
    <t>Term loan</t>
  </si>
  <si>
    <t>RCF</t>
  </si>
  <si>
    <t>Court terme</t>
  </si>
  <si>
    <t>Stand by</t>
  </si>
  <si>
    <t>Engagement par signature</t>
  </si>
  <si>
    <t>Fixe</t>
  </si>
  <si>
    <t>E1M</t>
  </si>
  <si>
    <t>E3M</t>
  </si>
  <si>
    <t>E6M</t>
  </si>
  <si>
    <t>E12M</t>
  </si>
  <si>
    <t>EONIA</t>
  </si>
  <si>
    <t>SONIA</t>
  </si>
  <si>
    <t>LIBOR</t>
  </si>
  <si>
    <t>CHFTOIS</t>
  </si>
  <si>
    <t>FFER</t>
  </si>
  <si>
    <t>€STR</t>
  </si>
  <si>
    <t>Marchés</t>
  </si>
  <si>
    <t>Promotion immobilière</t>
  </si>
  <si>
    <t>Collectivités publiques</t>
  </si>
  <si>
    <t>Patrimonial</t>
  </si>
  <si>
    <t>Partenariat Public Privé</t>
  </si>
  <si>
    <t>Énergies renouvelables</t>
  </si>
  <si>
    <t>Entreprise</t>
  </si>
  <si>
    <t>Agriculture</t>
  </si>
  <si>
    <t>Pro</t>
  </si>
  <si>
    <t>SARL</t>
  </si>
  <si>
    <t>SAS</t>
  </si>
  <si>
    <t>SASU</t>
  </si>
  <si>
    <t>EURL</t>
  </si>
  <si>
    <t>SA</t>
  </si>
  <si>
    <t>Caution solidaire</t>
  </si>
  <si>
    <t>Garantie à la première demande</t>
  </si>
  <si>
    <t>Caution BPI</t>
  </si>
  <si>
    <t>Cession daily</t>
  </si>
  <si>
    <t>Délégations de loyer</t>
  </si>
  <si>
    <t>Délégations d’assurance</t>
  </si>
  <si>
    <t>Hypothèque</t>
  </si>
  <si>
    <t>Nantissement titres</t>
  </si>
  <si>
    <t>Nantissement matériel</t>
  </si>
  <si>
    <t>Warrant</t>
  </si>
  <si>
    <t>Autres</t>
  </si>
  <si>
    <t>Auncun</t>
  </si>
  <si>
    <t>Index+Marge</t>
  </si>
  <si>
    <t>Valeur Taux/Index</t>
  </si>
  <si>
    <t>Valeur Taux Floor</t>
  </si>
  <si>
    <t>Non utilisation</t>
  </si>
  <si>
    <t>Engagement</t>
  </si>
  <si>
    <t>Annuelle</t>
  </si>
  <si>
    <t>Semestrielle</t>
  </si>
  <si>
    <t>Trimestrielle</t>
  </si>
  <si>
    <t>Valeur fixe</t>
  </si>
  <si>
    <t>Règles</t>
  </si>
  <si>
    <t>&gt;</t>
  </si>
  <si>
    <t>&lt;</t>
  </si>
  <si>
    <t>&gt;=</t>
  </si>
  <si>
    <t>&lt;=</t>
  </si>
  <si>
    <t>=</t>
  </si>
  <si>
    <t>=/=</t>
  </si>
  <si>
    <t>Valeur #1</t>
  </si>
  <si>
    <t>Règle #1</t>
  </si>
  <si>
    <t>Règle #2</t>
  </si>
  <si>
    <t>Valeur #2</t>
  </si>
  <si>
    <t>Règle #3</t>
  </si>
  <si>
    <t>Valeur #3</t>
  </si>
  <si>
    <t>Règle #4</t>
  </si>
  <si>
    <t>Valeur #4</t>
  </si>
  <si>
    <t>Règle #5</t>
  </si>
  <si>
    <t>Valeur #5</t>
  </si>
  <si>
    <t>Règle #6</t>
  </si>
  <si>
    <t>Valeur #6</t>
  </si>
  <si>
    <t>Règle #7</t>
  </si>
  <si>
    <t>Valeur #7</t>
  </si>
  <si>
    <t>Règle #8</t>
  </si>
  <si>
    <t>Valeur #8</t>
  </si>
  <si>
    <t>Règle #9</t>
  </si>
  <si>
    <t>Valeur #9</t>
  </si>
  <si>
    <t>Règle #10</t>
  </si>
  <si>
    <t>Valeur #10</t>
  </si>
  <si>
    <t>Résumé de l'opération</t>
  </si>
  <si>
    <t>Maturité (mois)</t>
  </si>
  <si>
    <t>Description</t>
  </si>
  <si>
    <t>Libellé</t>
  </si>
  <si>
    <t>Garantie Emprunteur #1</t>
  </si>
  <si>
    <t>Date de fin de contrôle</t>
  </si>
  <si>
    <t>Type de Valeur</t>
  </si>
  <si>
    <t>Type de valeur</t>
  </si>
  <si>
    <t>%</t>
  </si>
  <si>
    <t>Nb</t>
  </si>
  <si>
    <t>Impact sur la marge</t>
  </si>
  <si>
    <t>Règles marge</t>
  </si>
  <si>
    <t>Compris entre</t>
  </si>
  <si>
    <t>Valeur Min</t>
  </si>
  <si>
    <t>Valeur Max</t>
  </si>
  <si>
    <t>Marge à Appliquer sur le taux de la tranche #1</t>
  </si>
  <si>
    <t>Marge à Appliquer sur le taux de la tranche #2</t>
  </si>
  <si>
    <t>Marge à Appliquer sur le taux de la tranche #3</t>
  </si>
  <si>
    <t>Marge à Appliquer sur le taux de la tranche #4</t>
  </si>
  <si>
    <t>Marge à Appliquer sur le taux de la tranche #5</t>
  </si>
  <si>
    <t>Marge à Appliquer sur le taux de la tranche #6</t>
  </si>
  <si>
    <t>Rôle du contact Agency</t>
  </si>
  <si>
    <t>Garantie Emprunteur #2</t>
  </si>
  <si>
    <t>Garantie Emprunteur #3</t>
  </si>
  <si>
    <t>Garantie Emprunteur #4</t>
  </si>
  <si>
    <t>Garantie Emprunteur #5</t>
  </si>
  <si>
    <t>Garantie Emprunteur #6</t>
  </si>
  <si>
    <t>Garantie Emprunteur #7</t>
  </si>
  <si>
    <t>Garantie Emprunteur #8</t>
  </si>
  <si>
    <t>Garantie Emprunteur #9</t>
  </si>
  <si>
    <t>Garantie Emprunteur #10</t>
  </si>
  <si>
    <t>Rôle du Représentant</t>
  </si>
  <si>
    <t>Rôle du Référent</t>
  </si>
  <si>
    <t>Commission Arrangeur</t>
  </si>
  <si>
    <t>Commission Co-Arrangeur</t>
  </si>
  <si>
    <t>Date de validité (de consolidation)</t>
  </si>
  <si>
    <t>Autre - Contrôle à effectuer</t>
  </si>
  <si>
    <t>Autre - Document à fournir</t>
  </si>
  <si>
    <t>SELAS</t>
  </si>
  <si>
    <t>valeur de contrôle de l’engagement</t>
  </si>
  <si>
    <t>Société Civile</t>
  </si>
  <si>
    <t>SCEA</t>
  </si>
  <si>
    <t>Nantissement de fond de commerce</t>
  </si>
  <si>
    <t>Gage de Stock</t>
  </si>
  <si>
    <t>ARKEA BANQUE ENTREPRISES ET INSTITUTIONNELS</t>
  </si>
  <si>
    <t>SIC SUD OUEST</t>
  </si>
  <si>
    <t>Mensuelle</t>
  </si>
  <si>
    <t>BERKEM</t>
  </si>
  <si>
    <t>Refinancement</t>
  </si>
  <si>
    <t>DARDELET</t>
  </si>
  <si>
    <t>Pauline</t>
  </si>
  <si>
    <t>05.56.90.41.86</t>
  </si>
  <si>
    <t>pauline.Dardelet@ca-aquitaine.fr</t>
  </si>
  <si>
    <t>BERKEM DEVELOPPEMENT</t>
  </si>
  <si>
    <t>481 604 197</t>
  </si>
  <si>
    <t>20, rue Jean Duvert, 33290 Blanquefort</t>
  </si>
  <si>
    <t>Bordeaux</t>
  </si>
  <si>
    <t>FAHY</t>
  </si>
  <si>
    <t>Olivier</t>
  </si>
  <si>
    <t>Président</t>
  </si>
  <si>
    <t>LABRUGNAS</t>
  </si>
  <si>
    <t>Anthony</t>
  </si>
  <si>
    <t>DAF</t>
  </si>
  <si>
    <t>anthony.labrugnas@berkem.com</t>
  </si>
  <si>
    <t>Crédit Renouvelable</t>
  </si>
  <si>
    <t>Couverture de taux</t>
  </si>
  <si>
    <t>12.2.4</t>
  </si>
  <si>
    <t>L’Emprunteur s'engage à conclure au plus tard le 16 janvier 2019 avec chacune des Banques de Couverture des instruments de couverture de taux d’intérêt sous forme de « swaps » ou de « caps » régis par les Convention-cadre FBF, portant sur un montant notionnel total correspondant à 60 % (soixante pour cent) au moins de l’Encours du Prêt de Refinancement sur une durée de quatre (4) ans minimum à compter de la date de conclusion desdits instruments de couverture et permettant à l’Emprunteur de se couvrir contre les conséquences d’une hausse éventuelle de l’EURIBOR 3 mois de plus de cent cinquante points de base (150 bps) par rapport à son niveau de fixation à la Date de Signature (les "Instruments de Couverture"), étant précisé que les termes et conditions des Instruments de Couverture devront être acceptables pour l’Agent et les Prêteurs.</t>
  </si>
  <si>
    <t>Remise à l'Agent de la copie des contrats de couverture</t>
  </si>
  <si>
    <t>Prêt de Refinancement - Tranche A</t>
  </si>
  <si>
    <t>Prêt de Refinancement - Tranche B</t>
  </si>
  <si>
    <t>Assurrance Homme-Clé</t>
  </si>
  <si>
    <t>12.3.5</t>
  </si>
  <si>
    <t>L’Emprunteur s’engage à ce que, au plus tard le 15 février 2019 :
- la Clause de Désignation de Bénéficiaires Acceptants Uniques soit incluse dans la police d’Assurance Homme-Clé ; ou, à défaut
- la Délégation Assurance Homme-Clé soit consentie au profit des Prêteurs. 
Concomitamment à l’insertion de la Clause de Désignation de Bénéficiaires Acceptants Uniques dans la police d’Assurance Homme-Clé ou, selon le cas, de la conclusion de la Délégation Assurance Homme-Clé, l’Emprunteur remettra à l’Agent, une copie, certifiée conforme par le représentant légal (ou habilité) de l’Emprunteur, de la police d’Assurance Homme-Clé.</t>
  </si>
  <si>
    <t>Remise à l'Agent de la copie des contrats d'assurance</t>
  </si>
  <si>
    <t>Budget du Groupe</t>
  </si>
  <si>
    <t>12.1.2</t>
  </si>
  <si>
    <t>dès qu’il sera disponible, et au plus tard soixante (60) jours civils suivant le début de l’exercice concerné, le Budget du Groupe pour l’exercice social en cours à compter de celui commençant le 1er janvier 2019, ledit Budget devant être commenté par représentant légal de l’Emprunteur ou par le directeur administratif et financier du Groupe ;</t>
  </si>
  <si>
    <t>Remise à l'Agent du Budget du Groupe</t>
  </si>
  <si>
    <t>60 jours civils</t>
  </si>
  <si>
    <t>Reporting trimestriel</t>
  </si>
  <si>
    <t>dès qu’il sera disponible et au plus tard soixante (60) jours civils suivant le dernier jour du trimestre comptable considéré (et pour la première fois au titre du trimestre clos le 31 décembre 2018), un reporting d’activité trimestriel conforme substantiellement au modèle figurant en Annexe 12, précisant notamment sur une base consolidée, pour chacun des membres du Groupe : le chiffre d’affaires, la marge brute, l’EBITDA, l’EBIT, les Dettes Financières, la Trésorerie Nette Consolidée, le besoin en fonds de roulement et le montant des Investissements réalisés) ;</t>
  </si>
  <si>
    <t>Remise à l'Agent du reporting trimestriel</t>
  </si>
  <si>
    <t>Comptes annuels</t>
  </si>
  <si>
    <t>(i) dès qu'ils seront disponibles et au plus tard cent quatre-vingts (180) jours civils à compter de la clôture de l’exercice social auquel ils se rapportent (et pour la première fois au titre de l’exercice clos le 31 décembre 2018), les comptes annuels consolidés certifiés de l’Emprunteur, accompagnés des rapports des commissaires aux comptes y afférents ;
(ii) dès qu'ils seront disponibles et au plus tard cent quatre-vingts (180) jours civils à compter de la clôture de l’exercice social auquel ils se rapportent (et pour
la première fois au titre de l’exercice clos le 31 décembre 2018), les comptes annuels sociaux certifiés (sans réserve) de l’Emprunteur et des autres membres
du Groupe, accompagnés des rapports de gestion et des rapports généraux et spéciaux des commissaires aux comptes ;
(iii) au plus tard cent quatre-vingts (180) jours civils à compter de la clôture de l’exercice social auquel il se rapporte (et pour la première fois au titre de l’exercice clos le 31 décembre 2019), un rapport écrit présentant une comparaison entre les comptes consolidés annuels certifiés de l’Emprunteur pour le dernier exercice clos et les chiffres du Business Plan et/ou du Budget de l’exercice social considéré, accompagné d’un commentaire explicatif du représentant légal de l’Emprunteur ou du directeur administratif et financier du Groupe ;</t>
  </si>
  <si>
    <t>Remise à l'Agent des comptes consolidés et sociaux certifiés du groupe ainsi qu'un rapport comparatif entre les comptes consolidés et le budget de l'exercice</t>
  </si>
  <si>
    <t>180 jours civils</t>
  </si>
  <si>
    <t>Certificat de Conformité</t>
  </si>
  <si>
    <t>concomitamment à l’envoi des comptes annuels consolidés de l’Emprunteur visés au paragraphe (i) ci-dessus (et pour la première fois au titre de l’exercice clos le
31 décembre 2018), un Certificat de Conformité pour la Période de Test considérée, visé par le commissaire aux comptes de l’Emprunteur, et comprenant :
- le détail du calcul des Ratios Financiers pour la Période de Test considérée et une attestation de respect de ceux-ci ;
- le calcul détaillé du Cash-Flow Excédentaire pour la Période de Test considérée ;
- le montant des cessions d’actifs immobilisés par les membres du Groupe au cours de la Période de Test considérée, ainsi que le montant de tous réinvestissements ou engagements fermes de réinvestissements de Produits Nets de Cession dans des actifs immobilisés au cours de la même période ;
- le montant des Investissements réalisés par les membres du Groupe au cours de la Période de Test considérée et une attestation du respect des limites d’Investissements Autorisés ;
- le montant des indemnités d’assurance perçues par les membres du Groupe au cours de la Période de Test considérée au titre de toutes polices d’assurances (autres que l’Assurance Homme-Clé), ainsi que le montant de
tous réinvestissements ou engagements fermes de réinvestissements de toutes indemnités d’assurance dans des actifs immobilisés au cours de la même période ; et
- la liste des membres du Groupe à la Date de Test considérée.</t>
  </si>
  <si>
    <t>Remise à l'Agent du Certificat de Conformité visé par le commissaire aux comptes de l'Emprunteur</t>
  </si>
  <si>
    <t>Ajustement de marge en fonction du ratio de levier
Nantissement de CTF Adkalis, Berkem et Lixol</t>
  </si>
  <si>
    <t>Réunion des banques</t>
  </si>
  <si>
    <t>12.1.3</t>
  </si>
  <si>
    <t>L’Emprunteur s’engage à organiser une réunion d’information avec l’Agent et
les Prêteurs et les Banques de Couverture portant notamment sur les résultats,
la situation, l’évolution et les perspectives du Groupe et de ses membres, et ce
dans un délai maximum de six (6) mois suivant la clôture de chaque exercice
social de l’Emprunteur et de ses Filiales.</t>
  </si>
  <si>
    <t>Organisation réunion des banques</t>
  </si>
  <si>
    <t>Ratio de Levier</t>
  </si>
  <si>
    <t>12.2.1</t>
  </si>
  <si>
    <t>L’Emprunteur s’engage à ce que le Ratio de Levier soit inférieur ou égal à la valeur
figurant dans le tableau ci-après à chaque Date de Test considérée :</t>
  </si>
  <si>
    <t>Limite d'Investissement</t>
  </si>
  <si>
    <t>12.2.3</t>
  </si>
  <si>
    <t>L’Emprunteur s’interdit de procéder, et s’engage à faire en sorte que ses Filiales ne
procèdent pas, au cours d'un exercice social donné (à compter de l’exercice social clos
le 31 décembre 2019), à des Investissements dont le montant cumulé, apprécié au
niveau du Groupe, excéderait un plafond annuel de 1.500.000 EUR (un million cinq cent
mille Euros hors-taxes (les "Investissements Autorisés").
Par exception aux stipulations du paragraphe ci-dessus, le montant annuel du plafond
d’Investissements Autorisés au titre d’un exercice social donné (l’ "Exercice N") pourra
être augmenté à hauteur du montant non-utilisé du plafond d’Investissements Autorisés
au titre de l’exercice immédiatement précédent (l’ "Exercice N-1"), sous réserve
qu’aucun Cas d’Exigibilité Anticipée ou Cas d’Exigibilité Anticipée Potentiel ne soit
survenu et ne perdure à la date à laquelle le membre du Groupe concerné s’est
contractuellement engagé au titre d’un Investissement conduisant à utiliser le montant
ainsi reporté au titre de l’Exercice N-1</t>
  </si>
  <si>
    <t>Limite d'Investissements Autorisés = 1,5m€
+ possibilité de report</t>
  </si>
  <si>
    <t>Commission d'Agent</t>
  </si>
  <si>
    <t>Facturer la commission d'Agent (7k€)</t>
  </si>
  <si>
    <t>Capital Social</t>
  </si>
  <si>
    <t>2 055 153 €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</si>
</sst>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_-* #,##0.00_-;\-* #,##0.00_-;_-* &quot;-&quot;??_-;_-@_-"/>
    <numFmt numFmtId="166" formatCode="_-* #,##0\ &quot;€&quot;_-;\-* #,##0\ &quot;€&quot;_-;_-* &quot;-&quot;??\ &quot;€&quot;_-;_-@_-"/>
  </numFmts>
  <fonts count="8" x14ac:knownFonts="1">
    <font>
      <sz val="12"/>
      <color theme="1"/>
      <name val="Calibri"/>
      <family val="2"/>
      <scheme val="minor"/>
    </font>
    <font>
      <sz val="8"/>
      <name val="Calibri"/>
      <family val="2"/>
      <scheme val="minor"/>
    </font>
    <font>
      <sz val="15"/>
      <color theme="1"/>
      <name val="Calibri"/>
      <family val="2"/>
      <scheme val="minor"/>
    </font>
    <font>
      <sz val="12"/>
      <color theme="0"/>
      <name val="Calibri"/>
      <family val="2"/>
      <scheme val="minor"/>
    </font>
    <font>
      <sz val="12"/>
      <color theme="1"/>
      <name val="Calibri"/>
      <family val="2"/>
      <scheme val="minor"/>
    </font>
    <font>
      <u/>
      <sz val="12"/>
      <color theme="10"/>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4">
    <xf numFmtId="0" fontId="0" fillId="0" borderId="0"/>
    <xf numFmtId="165" fontId="4" fillId="0" borderId="0" applyFont="0" applyFill="0" applyBorder="0" applyAlignment="0" applyProtection="0"/>
    <xf numFmtId="0" fontId="5" fillId="0" borderId="0" applyNumberFormat="0" applyFill="0" applyBorder="0" applyAlignment="0" applyProtection="0"/>
    <xf numFmtId="164" fontId="4" fillId="0" borderId="0" applyFont="0" applyFill="0" applyBorder="0" applyAlignment="0" applyProtection="0"/>
  </cellStyleXfs>
  <cellXfs count="18">
    <xf numFmtId="0" fontId="0" fillId="0" borderId="0" xfId="0"/>
    <xf numFmtId="14" fontId="0" fillId="0" borderId="0" xfId="0" applyNumberFormat="1"/>
    <xf numFmtId="0" fontId="2" fillId="0" borderId="0" xfId="0" applyFont="1"/>
    <xf numFmtId="4" fontId="0" fillId="0" borderId="0" xfId="0" applyNumberFormat="1"/>
    <xf numFmtId="0" fontId="0" fillId="0" borderId="0" xfId="0" quotePrefix="1"/>
    <xf numFmtId="49" fontId="0" fillId="0" borderId="0" xfId="0" applyNumberFormat="1"/>
    <xf numFmtId="3" fontId="0" fillId="0" borderId="0" xfId="0" applyNumberFormat="1"/>
    <xf numFmtId="0" fontId="3" fillId="0" borderId="0" xfId="0" applyFont="1"/>
    <xf numFmtId="0" fontId="5" fillId="0" borderId="0" xfId="2"/>
    <xf numFmtId="10" fontId="0" fillId="0" borderId="0" xfId="0" applyNumberFormat="1"/>
    <xf numFmtId="165" fontId="0" fillId="0" borderId="0" xfId="1" applyFont="1"/>
    <xf numFmtId="165" fontId="0" fillId="0" borderId="0" xfId="0" applyNumberFormat="1"/>
    <xf numFmtId="9" fontId="0" fillId="0" borderId="0" xfId="0" applyNumberFormat="1"/>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14" fontId="0" fillId="0" borderId="0" xfId="0" applyNumberFormat="1" applyAlignment="1">
      <alignment vertical="center"/>
    </xf>
    <xf numFmtId="166" fontId="0" fillId="0" borderId="0" xfId="3" applyNumberFormat="1" applyFont="1" applyAlignment="1">
      <alignment vertical="center"/>
    </xf>
  </cellXfs>
  <cellStyles count="4">
    <cellStyle name="Lien hypertexte" xfId="2" builtinId="8"/>
    <cellStyle name="Milliers" xfId="1" builtinId="3"/>
    <cellStyle name="Monétaire" xfId="3" builtinId="4"/>
    <cellStyle name="Normal" xfId="0" builtinId="0"/>
  </cellStyles>
  <dxfs count="9">
    <dxf>
      <numFmt numFmtId="0" formatCode="General"/>
    </dxf>
    <dxf>
      <numFmt numFmtId="19" formatCode="dd/mm/yyyy"/>
    </dxf>
    <dxf>
      <numFmt numFmtId="3" formatCode="#,##0"/>
    </dxf>
    <dxf>
      <numFmt numFmtId="165" formatCode="_-* #,##0.00_-;\-* #,##0.00_-;_-* &quot;-&quot;??_-;_-@_-"/>
    </dxf>
    <dxf>
      <numFmt numFmtId="30" formatCode="@"/>
    </dxf>
    <dxf>
      <numFmt numFmtId="30" formatCode="@"/>
    </dxf>
    <dxf>
      <numFmt numFmtId="4" formatCode="#,##0.0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ascal Sygnet" id="{8FDC92F5-1E0C-2E42-99E5-5BE746DD395F}" userId="S::pascal.sygnet@kls-platform.com::f6da27f9-4326-4671-8ead-8799bb19fbf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au7" displayName="Tableau7" ref="A1:N2" totalsRowShown="0">
  <autoFilter ref="A1:N2" xr:uid="{00000000-0009-0000-0100-000007000000}"/>
  <tableColumns count="14">
    <tableColumn id="1" xr3:uid="{00000000-0010-0000-0000-000001000000}" name="Date de closing" dataDxfId="8"/>
    <tableColumn id="2" xr3:uid="{00000000-0010-0000-0000-000002000000}" name="Date de fin de contrat" dataDxfId="7"/>
    <tableColumn id="3" xr3:uid="{00000000-0010-0000-0000-000003000000}" name="Nom du groupe de risque"/>
    <tableColumn id="4" xr3:uid="{00000000-0010-0000-0000-000004000000}" name="Notation"/>
    <tableColumn id="5" xr3:uid="{00000000-0010-0000-0000-000005000000}" name="Libellé du dossier"/>
    <tableColumn id="6" xr3:uid="{00000000-0010-0000-0000-000006000000}" name="Montant total" dataDxfId="6"/>
    <tableColumn id="7" xr3:uid="{00000000-0010-0000-0000-000007000000}" name="Marché"/>
    <tableColumn id="8" xr3:uid="{00000000-0010-0000-0000-000008000000}" name="Spécificité"/>
    <tableColumn id="9" xr3:uid="{00000000-0010-0000-0000-000009000000}" name="Résumé de l'opération"/>
    <tableColumn id="10" xr3:uid="{00000000-0010-0000-0000-00000A000000}" name="Nom du contact agency"/>
    <tableColumn id="11" xr3:uid="{00000000-0010-0000-0000-00000B000000}" name="Prénom du contact Agency"/>
    <tableColumn id="12" xr3:uid="{00000000-0010-0000-0000-00000C000000}" name="Rôle du contact Agency"/>
    <tableColumn id="13" xr3:uid="{00000000-0010-0000-0000-00000D000000}" name="Téléphone" dataDxfId="5"/>
    <tableColumn id="14" xr3:uid="{00000000-0010-0000-0000-00000E000000}" name="Mail" dataCellStyle="Lien hypertexte"/>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au6" displayName="Tableau6" ref="A1:N6" totalsRowShown="0">
  <autoFilter ref="A1:N6" xr:uid="{00000000-0009-0000-0100-000006000000}"/>
  <tableColumns count="14">
    <tableColumn id="1" xr3:uid="{00000000-0010-0000-0100-000001000000}" name="Raison Sociale"/>
    <tableColumn id="2" xr3:uid="{00000000-0010-0000-0100-000002000000}" name="SIREN" dataDxfId="4"/>
    <tableColumn id="3" xr3:uid="{00000000-0010-0000-0100-000003000000}" name="Siège social "/>
    <tableColumn id="4" xr3:uid="{00000000-0010-0000-0100-000004000000}" name="RCS"/>
    <tableColumn id="5" xr3:uid="{00000000-0010-0000-0100-000005000000}" name="Forme juridique"/>
    <tableColumn id="14" xr3:uid="{68C791D0-A7B6-9D40-B817-272A7A9608E5}" name="Capital Social"/>
    <tableColumn id="6" xr3:uid="{00000000-0010-0000-0100-000006000000}" name="Nom Représentant "/>
    <tableColumn id="7" xr3:uid="{00000000-0010-0000-0100-000007000000}" name="Prénom Représentant "/>
    <tableColumn id="12" xr3:uid="{00000000-0010-0000-0100-00000C000000}" name="Rôle du Représentant"/>
    <tableColumn id="8" xr3:uid="{00000000-0010-0000-0100-000008000000}" name="Mail Représentant"/>
    <tableColumn id="9" xr3:uid="{00000000-0010-0000-0100-000009000000}" name="Nom Référent"/>
    <tableColumn id="10" xr3:uid="{00000000-0010-0000-0100-00000A000000}" name="Prénom Référent"/>
    <tableColumn id="13" xr3:uid="{00000000-0010-0000-0100-00000D000000}" name="Rôle du Référent"/>
    <tableColumn id="11" xr3:uid="{00000000-0010-0000-0100-00000B000000}" name="Mail Référent"/>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au4" displayName="Tableau4" ref="A1:S42" totalsRowShown="0">
  <autoFilter ref="A1:S42" xr:uid="{00000000-0009-0000-0100-000004000000}"/>
  <tableColumns count="19">
    <tableColumn id="1" xr3:uid="{00000000-0010-0000-0200-000001000000}" name="Nom"/>
    <tableColumn id="2" xr3:uid="{00000000-0010-0000-0200-000002000000}" name="Arrangeur"/>
    <tableColumn id="3" xr3:uid="{00000000-0010-0000-0200-000003000000}" name="Co-Arrangeur"/>
    <tableColumn id="4" xr3:uid="{00000000-0010-0000-0200-000004000000}" name="Agent"/>
    <tableColumn id="5" xr3:uid="{00000000-0010-0000-0200-000005000000}" name="Commission Participation"/>
    <tableColumn id="6" xr3:uid="{00000000-0010-0000-0200-000006000000}" name="Commission Arrangeur"/>
    <tableColumn id="19" xr3:uid="{00000000-0010-0000-0200-000013000000}" name="Commission Co-Arrangeur"/>
    <tableColumn id="7" xr3:uid="{00000000-0010-0000-0200-000007000000}" name="Commisssion Agent"/>
    <tableColumn id="8" xr3:uid="{00000000-0010-0000-0200-000008000000}" name="Allocation finale" dataDxfId="3">
      <calculatedColumnFormula>SUM(Tableau4[[#This Row],[Tranche '#1]:[Tranche '#3]])</calculatedColumnFormula>
    </tableColumn>
    <tableColumn id="9" xr3:uid="{00000000-0010-0000-0200-000009000000}" name="Tranche #1"/>
    <tableColumn id="10" xr3:uid="{00000000-0010-0000-0200-00000A000000}" name="Tranche #2"/>
    <tableColumn id="11" xr3:uid="{00000000-0010-0000-0200-00000B000000}" name="Tranche #3"/>
    <tableColumn id="12" xr3:uid="{00000000-0010-0000-0200-00000C000000}" name="Tranche #4"/>
    <tableColumn id="13" xr3:uid="{00000000-0010-0000-0200-00000D000000}" name="Tranche #5"/>
    <tableColumn id="14" xr3:uid="{00000000-0010-0000-0200-00000E000000}" name="Tranche #6"/>
    <tableColumn id="15" xr3:uid="{00000000-0010-0000-0200-00000F000000}" name="Tranche #7"/>
    <tableColumn id="16" xr3:uid="{00000000-0010-0000-0200-000010000000}" name="Tranche #8"/>
    <tableColumn id="17" xr3:uid="{00000000-0010-0000-0200-000011000000}" name="Tranche #9"/>
    <tableColumn id="18" xr3:uid="{00000000-0010-0000-0200-000012000000}" name="Tranche #10"/>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au5" displayName="Tableau5" ref="A1:AS12" totalsRowShown="0">
  <autoFilter ref="A1:AS12" xr:uid="{00000000-0009-0000-0100-000005000000}"/>
  <tableColumns count="45">
    <tableColumn id="1" xr3:uid="{00000000-0010-0000-0300-000001000000}" name="N° Tranche"/>
    <tableColumn id="2" xr3:uid="{00000000-0010-0000-0300-000002000000}" name="Libellé"/>
    <tableColumn id="3" xr3:uid="{00000000-0010-0000-0300-000003000000}" name="Syndiquée "/>
    <tableColumn id="4" xr3:uid="{00000000-0010-0000-0300-000004000000}" name="Montant" dataDxfId="2"/>
    <tableColumn id="14" xr3:uid="{00000000-0010-0000-0300-00000E000000}" name="Date de validité (de consolidation)" dataDxfId="1"/>
    <tableColumn id="5" xr3:uid="{00000000-0010-0000-0300-000005000000}" name="Maturité (mois)" dataDxfId="0">
      <calculatedColumnFormula>7*12</calculatedColumnFormula>
    </tableColumn>
    <tableColumn id="6" xr3:uid="{00000000-0010-0000-0300-000006000000}" name="Type de Taux/Index"/>
    <tableColumn id="7" xr3:uid="{00000000-0010-0000-0300-000007000000}" name="Valeur Taux/Index"/>
    <tableColumn id="8" xr3:uid="{00000000-0010-0000-0300-000008000000}" name="Type de Floor"/>
    <tableColumn id="9" xr3:uid="{00000000-0010-0000-0300-000009000000}" name="Valeur Taux Floor"/>
    <tableColumn id="10" xr3:uid="{00000000-0010-0000-0300-00000A000000}" name="Type de tranche"/>
    <tableColumn id="11" xr3:uid="{00000000-0010-0000-0300-00000B000000}" name="Modalité de remboursement"/>
    <tableColumn id="12" xr3:uid="{00000000-0010-0000-0300-00000C000000}" name="Commision"/>
    <tableColumn id="13" xr3:uid="{00000000-0010-0000-0300-00000D000000}" name="Taux de commission"/>
    <tableColumn id="15" xr3:uid="{00000000-0010-0000-0300-00000F000000}" name="Commentaire"/>
    <tableColumn id="16" xr3:uid="{00000000-0010-0000-0300-000010000000}" name="SIREN Emprunteur #1"/>
    <tableColumn id="17" xr3:uid="{00000000-0010-0000-0300-000011000000}" name="Garantie Emprunteur #1"/>
    <tableColumn id="18" xr3:uid="{00000000-0010-0000-0300-000012000000}" name="Montant Emprunteur #1"/>
    <tableColumn id="19" xr3:uid="{00000000-0010-0000-0300-000013000000}" name="SIREN Emprunteur #2"/>
    <tableColumn id="20" xr3:uid="{00000000-0010-0000-0300-000014000000}" name="Garantie Emprunteur #2"/>
    <tableColumn id="21" xr3:uid="{00000000-0010-0000-0300-000015000000}" name="Montant Emprunteur #2"/>
    <tableColumn id="22" xr3:uid="{00000000-0010-0000-0300-000016000000}" name="SIREN Emprunteur #3"/>
    <tableColumn id="23" xr3:uid="{00000000-0010-0000-0300-000017000000}" name="Garantie Emprunteur #3"/>
    <tableColumn id="24" xr3:uid="{00000000-0010-0000-0300-000018000000}" name="Montant Emprunteur #3"/>
    <tableColumn id="25" xr3:uid="{00000000-0010-0000-0300-000019000000}" name="SIREN Emprunteur #4"/>
    <tableColumn id="26" xr3:uid="{00000000-0010-0000-0300-00001A000000}" name="Garantie Emprunteur #4"/>
    <tableColumn id="27" xr3:uid="{00000000-0010-0000-0300-00001B000000}" name="Montant Emprunteur #4"/>
    <tableColumn id="28" xr3:uid="{00000000-0010-0000-0300-00001C000000}" name="SIREN Emprunteur #5"/>
    <tableColumn id="29" xr3:uid="{00000000-0010-0000-0300-00001D000000}" name="Garantie Emprunteur #5"/>
    <tableColumn id="30" xr3:uid="{00000000-0010-0000-0300-00001E000000}" name="Montant Emprunteur #5"/>
    <tableColumn id="31" xr3:uid="{00000000-0010-0000-0300-00001F000000}" name="SIREN Emprunteur #6"/>
    <tableColumn id="32" xr3:uid="{00000000-0010-0000-0300-000020000000}" name="Garantie Emprunteur #6"/>
    <tableColumn id="33" xr3:uid="{00000000-0010-0000-0300-000021000000}" name="Montant Emprunteur #6"/>
    <tableColumn id="34" xr3:uid="{00000000-0010-0000-0300-000022000000}" name="SIREN Emprunteur #7"/>
    <tableColumn id="35" xr3:uid="{00000000-0010-0000-0300-000023000000}" name="Garantie Emprunteur #7"/>
    <tableColumn id="36" xr3:uid="{00000000-0010-0000-0300-000024000000}" name="Montant Emprunteur #7"/>
    <tableColumn id="37" xr3:uid="{00000000-0010-0000-0300-000025000000}" name="SIREN Emprunteur #8"/>
    <tableColumn id="38" xr3:uid="{00000000-0010-0000-0300-000026000000}" name="Garantie Emprunteur #8"/>
    <tableColumn id="39" xr3:uid="{00000000-0010-0000-0300-000027000000}" name="Montant Emprunteur #8"/>
    <tableColumn id="40" xr3:uid="{00000000-0010-0000-0300-000028000000}" name="SIREN Emprunteur #9"/>
    <tableColumn id="41" xr3:uid="{00000000-0010-0000-0300-000029000000}" name="Garantie Emprunteur #9"/>
    <tableColumn id="42" xr3:uid="{00000000-0010-0000-0300-00002A000000}" name="Montant Emprunteur #9"/>
    <tableColumn id="43" xr3:uid="{00000000-0010-0000-0300-00002B000000}" name="SIREN Emprunteur #10"/>
    <tableColumn id="44" xr3:uid="{00000000-0010-0000-0300-00002C000000}" name="Garantie Emprunteur #10"/>
    <tableColumn id="45" xr3:uid="{00000000-0010-0000-0300-00002D000000}" name="Montant Emprunteur #10"/>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au3" displayName="Tableau3" ref="A1:AO60" totalsRowShown="0">
  <autoFilter ref="A1:AO60" xr:uid="{00000000-0009-0000-0100-000003000000}"/>
  <tableColumns count="41">
    <tableColumn id="1" xr3:uid="{00000000-0010-0000-0400-000001000000}" name="Nature"/>
    <tableColumn id="2" xr3:uid="{00000000-0010-0000-0400-000002000000}" name="Libellé "/>
    <tableColumn id="3" xr3:uid="{00000000-0010-0000-0400-000003000000}" name="Article du contrat"/>
    <tableColumn id="4" xr3:uid="{00000000-0010-0000-0400-000004000000}" name="Extrait du contrat"/>
    <tableColumn id="5" xr3:uid="{00000000-0010-0000-0400-000005000000}" name="Description"/>
    <tableColumn id="6" xr3:uid="{00000000-0010-0000-0400-000006000000}" name="Première date de test"/>
    <tableColumn id="7" xr3:uid="{00000000-0010-0000-0400-000007000000}" name="Délai de réponse"/>
    <tableColumn id="8" xr3:uid="{00000000-0010-0000-0400-000008000000}" name="Date de fin de contrôle"/>
    <tableColumn id="9" xr3:uid="{00000000-0010-0000-0400-000009000000}" name="Périodicité"/>
    <tableColumn id="31" xr3:uid="{00000000-0010-0000-0400-00001F000000}" name="Type de Valeur"/>
    <tableColumn id="30" xr3:uid="{00000000-0010-0000-0400-00001E000000}" name="Valeur fixe"/>
    <tableColumn id="10" xr3:uid="{00000000-0010-0000-0400-00000A000000}" name="Règle #1"/>
    <tableColumn id="11" xr3:uid="{00000000-0010-0000-0400-00000B000000}" name="Valeur #1"/>
    <tableColumn id="12" xr3:uid="{00000000-0010-0000-0400-00000C000000}" name="Règle #2"/>
    <tableColumn id="13" xr3:uid="{00000000-0010-0000-0400-00000D000000}" name="Valeur #2"/>
    <tableColumn id="14" xr3:uid="{00000000-0010-0000-0400-00000E000000}" name="Règle #3"/>
    <tableColumn id="15" xr3:uid="{00000000-0010-0000-0400-00000F000000}" name="Valeur #3"/>
    <tableColumn id="16" xr3:uid="{00000000-0010-0000-0400-000010000000}" name="Règle #4"/>
    <tableColumn id="17" xr3:uid="{00000000-0010-0000-0400-000011000000}" name="Valeur #4"/>
    <tableColumn id="18" xr3:uid="{00000000-0010-0000-0400-000012000000}" name="Règle #5"/>
    <tableColumn id="19" xr3:uid="{00000000-0010-0000-0400-000013000000}" name="Valeur #5"/>
    <tableColumn id="20" xr3:uid="{00000000-0010-0000-0400-000014000000}" name="Règle #6"/>
    <tableColumn id="21" xr3:uid="{00000000-0010-0000-0400-000015000000}" name="Valeur #6"/>
    <tableColumn id="22" xr3:uid="{00000000-0010-0000-0400-000016000000}" name="Règle #7"/>
    <tableColumn id="23" xr3:uid="{00000000-0010-0000-0400-000017000000}" name="Valeur #7"/>
    <tableColumn id="24" xr3:uid="{00000000-0010-0000-0400-000018000000}" name="Règle #8"/>
    <tableColumn id="25" xr3:uid="{00000000-0010-0000-0400-000019000000}" name="Valeur #8"/>
    <tableColumn id="26" xr3:uid="{00000000-0010-0000-0400-00001A000000}" name="Règle #9"/>
    <tableColumn id="27" xr3:uid="{00000000-0010-0000-0400-00001B000000}" name="Valeur #9"/>
    <tableColumn id="28" xr3:uid="{00000000-0010-0000-0400-00001C000000}" name="Règle #10"/>
    <tableColumn id="29" xr3:uid="{00000000-0010-0000-0400-00001D000000}" name="Valeur #10"/>
    <tableColumn id="35" xr3:uid="{00000000-0010-0000-0400-000023000000}" name="Impact sur la marge"/>
    <tableColumn id="34" xr3:uid="{00000000-0010-0000-0400-000022000000}" name="valeur de contrôle de l’engagement"/>
    <tableColumn id="44" xr3:uid="{00000000-0010-0000-0400-00002C000000}" name="Valeur Min"/>
    <tableColumn id="43" xr3:uid="{00000000-0010-0000-0400-00002B000000}" name="Valeur Max"/>
    <tableColumn id="36" xr3:uid="{00000000-0010-0000-0400-000024000000}" name="Marge à Appliquer sur le taux de la tranche #1"/>
    <tableColumn id="42" xr3:uid="{00000000-0010-0000-0400-00002A000000}" name="Marge à Appliquer sur le taux de la tranche #2"/>
    <tableColumn id="41" xr3:uid="{00000000-0010-0000-0400-000029000000}" name="Marge à Appliquer sur le taux de la tranche #3"/>
    <tableColumn id="40" xr3:uid="{00000000-0010-0000-0400-000028000000}" name="Marge à Appliquer sur le taux de la tranche #4"/>
    <tableColumn id="39" xr3:uid="{00000000-0010-0000-0400-000027000000}" name="Marge à Appliquer sur le taux de la tranche #5"/>
    <tableColumn id="38" xr3:uid="{00000000-0010-0000-0400-000026000000}" name="Marge à Appliquer sur le taux de la tranche #6"/>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1-02-23T13:19:59.73" personId="{8FDC92F5-1E0C-2E42-99E5-5BE746DD395F}" id="{E29A375E-0785-274A-B834-0D7285AC9125}">
    <text>Objet du dossier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2-08T14:38:15.39" personId="{8FDC92F5-1E0C-2E42-99E5-5BE746DD395F}" id="{D1B37373-A05D-7546-A115-B2C5C620B198}">
    <text xml:space="preserve">N°, rue, code postal, ville
</text>
  </threadedComment>
  <threadedComment ref="E1" dT="2021-02-08T14:27:48.26" personId="{8FDC92F5-1E0C-2E42-99E5-5BE746DD395F}" id="{A6AF9C00-D7C0-9E4D-BF7B-55709C4ABAA3}">
    <text xml:space="preserve">Forme Juridique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1-02-08T14:33:36.63" personId="{8FDC92F5-1E0C-2E42-99E5-5BE746DD395F}" id="{BA6CFF19-E08F-E446-93A5-4132FCD8033A}">
    <text>ce nom sera restitué aux participants</text>
  </threadedComment>
  <threadedComment ref="E1" dT="2021-02-08T14:36:22.46" personId="{8FDC92F5-1E0C-2E42-99E5-5BE746DD395F}" id="{69AE2C03-A114-D247-ABF9-8495D785BDB4}">
    <text>date de validité pour les tirages de la tranche</text>
  </threadedComment>
  <threadedComment ref="O1" dT="2021-02-08T14:40:48.19" personId="{8FDC92F5-1E0C-2E42-99E5-5BE746DD395F}" id="{41B09561-93E3-9040-AA7A-051481D9245F}">
    <text>précisions qui seront visibles des participants</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1-02-08T14:42:02.87" personId="{8FDC92F5-1E0C-2E42-99E5-5BE746DD395F}" id="{640CCF11-048B-EE4D-8E25-05EA26BD88BC}">
    <text>la 1ère date test correspond à la date à laquelle les engagements deviennent théoriquement accessibles EX: pour une entreprise qui clôture au 31 décembre, la première date test des ratios sera le 1er janvier. La date limite de réception d ratio sera calculée comme suit: date test + 180 jours (délais de réponse)</text>
  </threadedComment>
  <threadedComment ref="K1" dT="2021-02-08T14:42:34.87" personId="{8FDC92F5-1E0C-2E42-99E5-5BE746DD395F}" id="{CAF228A3-8833-0444-A963-0D068DB047E1}">
    <text xml:space="preserve"> la valeur attendue de l'engagement est-elle la même tout au long de la durée de vie du crédit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mailto:pauline.Dardelet@ca-aquitaine.f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hyperlink" Target="mailto:anthony.labrugnas@berkem.com"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
  <sheetViews>
    <sheetView workbookViewId="0">
      <selection activeCell="H2" sqref="H2"/>
    </sheetView>
  </sheetViews>
  <sheetFormatPr baseColWidth="10" defaultRowHeight="16" x14ac:dyDescent="0.2"/>
  <cols>
    <col min="1" max="1" width="16" customWidth="1"/>
    <col min="2" max="2" width="21.33203125" customWidth="1"/>
    <col min="3" max="3" width="24.1640625" customWidth="1"/>
    <col min="4" max="4" width="10.6640625" customWidth="1"/>
    <col min="5" max="5" width="17.6640625" customWidth="1"/>
    <col min="6" max="6" width="14.83203125" customWidth="1"/>
    <col min="7" max="7" width="9.6640625" customWidth="1"/>
    <col min="8" max="8" width="12" bestFit="1" customWidth="1"/>
    <col min="9" max="9" width="22.1640625" bestFit="1" customWidth="1"/>
    <col min="10" max="10" width="23.1640625" bestFit="1" customWidth="1"/>
    <col min="11" max="11" width="26.33203125" bestFit="1" customWidth="1"/>
    <col min="12" max="12" width="23.1640625" bestFit="1" customWidth="1"/>
    <col min="13" max="13" width="12.5" bestFit="1" customWidth="1"/>
    <col min="14" max="14" width="7.33203125" bestFit="1" customWidth="1"/>
  </cols>
  <sheetData>
    <row r="1" spans="1:14" x14ac:dyDescent="0.2">
      <c r="A1" s="7" t="s">
        <v>8</v>
      </c>
      <c r="B1" s="7" t="s">
        <v>9</v>
      </c>
      <c r="C1" s="7" t="s">
        <v>10</v>
      </c>
      <c r="D1" t="s">
        <v>11</v>
      </c>
      <c r="E1" s="7" t="s">
        <v>12</v>
      </c>
      <c r="F1" s="7" t="s">
        <v>13</v>
      </c>
      <c r="G1" s="7" t="s">
        <v>14</v>
      </c>
      <c r="H1" t="s">
        <v>83</v>
      </c>
      <c r="I1" t="s">
        <v>297</v>
      </c>
      <c r="J1" s="7" t="s">
        <v>15</v>
      </c>
      <c r="K1" s="7" t="s">
        <v>16</v>
      </c>
      <c r="L1" s="7" t="s">
        <v>318</v>
      </c>
      <c r="M1" t="s">
        <v>17</v>
      </c>
      <c r="N1" s="7" t="s">
        <v>18</v>
      </c>
    </row>
    <row r="2" spans="1:14" x14ac:dyDescent="0.2">
      <c r="A2" s="1">
        <v>43389</v>
      </c>
      <c r="B2" s="1">
        <v>46038</v>
      </c>
      <c r="C2" t="s">
        <v>344</v>
      </c>
      <c r="D2" t="s">
        <v>211</v>
      </c>
      <c r="E2" t="s">
        <v>344</v>
      </c>
      <c r="F2" s="3">
        <v>20000000</v>
      </c>
      <c r="G2" t="s">
        <v>241</v>
      </c>
      <c r="H2" t="s">
        <v>82</v>
      </c>
      <c r="I2" t="s">
        <v>345</v>
      </c>
      <c r="J2" t="s">
        <v>346</v>
      </c>
      <c r="K2" t="s">
        <v>347</v>
      </c>
      <c r="L2" t="s">
        <v>57</v>
      </c>
      <c r="M2" s="5" t="s">
        <v>348</v>
      </c>
      <c r="N2" s="8" t="s">
        <v>349</v>
      </c>
    </row>
    <row r="3" spans="1:14" x14ac:dyDescent="0.2">
      <c r="A3" s="1"/>
      <c r="B3" s="1"/>
      <c r="F3" s="3"/>
      <c r="M3" s="5"/>
    </row>
    <row r="4" spans="1:14" x14ac:dyDescent="0.2">
      <c r="A4" s="1"/>
      <c r="B4" s="1"/>
      <c r="F4" s="3"/>
      <c r="M4" s="5"/>
    </row>
  </sheetData>
  <hyperlinks>
    <hyperlink ref="N2" r:id="rId1" xr:uid="{00000000-0004-0000-0000-000000000000}"/>
  </hyperlinks>
  <pageMargins left="0.7" right="0.7" top="0.75" bottom="0.75" header="0.3" footer="0.3"/>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Data!$C$2:$C$4</xm:f>
          </x14:formula1>
          <xm:sqref>H2</xm:sqref>
        </x14:dataValidation>
        <x14:dataValidation type="list" allowBlank="1" showInputMessage="1" showErrorMessage="1" xr:uid="{00000000-0002-0000-0000-000001000000}">
          <x14:formula1>
            <xm:f>Data!$L$2:$L$15</xm:f>
          </x14:formula1>
          <xm:sqref>D2</xm:sqref>
        </x14:dataValidation>
        <x14:dataValidation type="list" allowBlank="1" showInputMessage="1" showErrorMessage="1" xr:uid="{00000000-0002-0000-0000-000002000000}">
          <x14:formula1>
            <xm:f>Data!$M$2:$M$9</xm:f>
          </x14:formula1>
          <xm:sqref>G2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
  <sheetViews>
    <sheetView zoomScale="106" workbookViewId="0">
      <selection activeCell="B2" sqref="B2"/>
    </sheetView>
  </sheetViews>
  <sheetFormatPr baseColWidth="10" defaultRowHeight="16" x14ac:dyDescent="0.2"/>
  <cols>
    <col min="1" max="1" width="23" bestFit="1" customWidth="1"/>
    <col min="2" max="2" width="11.6640625" bestFit="1" customWidth="1"/>
    <col min="3" max="3" width="33.6640625" bestFit="1" customWidth="1"/>
    <col min="4" max="4" width="11.6640625" customWidth="1"/>
    <col min="5" max="6" width="16.5" customWidth="1"/>
    <col min="7" max="7" width="19.5" customWidth="1"/>
    <col min="8" max="9" width="21.83203125" customWidth="1"/>
    <col min="10" max="10" width="18.6640625" customWidth="1"/>
    <col min="11" max="11" width="15.5" bestFit="1" customWidth="1"/>
    <col min="12" max="12" width="18.1640625" bestFit="1" customWidth="1"/>
    <col min="13" max="13" width="18.1640625" customWidth="1"/>
    <col min="14" max="14" width="14.83203125" customWidth="1"/>
  </cols>
  <sheetData>
    <row r="1" spans="1:14" x14ac:dyDescent="0.2">
      <c r="A1" s="7" t="s">
        <v>19</v>
      </c>
      <c r="B1" s="7" t="s">
        <v>20</v>
      </c>
      <c r="C1" t="s">
        <v>21</v>
      </c>
      <c r="D1" t="s">
        <v>22</v>
      </c>
      <c r="E1" t="s">
        <v>23</v>
      </c>
      <c r="F1" t="s">
        <v>401</v>
      </c>
      <c r="G1" t="s">
        <v>24</v>
      </c>
      <c r="H1" t="s">
        <v>25</v>
      </c>
      <c r="I1" t="s">
        <v>328</v>
      </c>
      <c r="J1" t="s">
        <v>26</v>
      </c>
      <c r="K1" t="s">
        <v>27</v>
      </c>
      <c r="L1" t="s">
        <v>28</v>
      </c>
      <c r="M1" t="s">
        <v>329</v>
      </c>
      <c r="N1" t="s">
        <v>29</v>
      </c>
    </row>
    <row r="2" spans="1:14" x14ac:dyDescent="0.2">
      <c r="A2" t="s">
        <v>350</v>
      </c>
      <c r="B2" s="5" t="s">
        <v>351</v>
      </c>
      <c r="C2" t="s">
        <v>352</v>
      </c>
      <c r="D2" t="s">
        <v>353</v>
      </c>
      <c r="E2" t="s">
        <v>245</v>
      </c>
      <c r="F2" t="s">
        <v>402</v>
      </c>
      <c r="G2" t="s">
        <v>354</v>
      </c>
      <c r="H2" t="s">
        <v>355</v>
      </c>
      <c r="I2" t="s">
        <v>356</v>
      </c>
      <c r="K2" t="s">
        <v>357</v>
      </c>
      <c r="L2" t="s">
        <v>358</v>
      </c>
      <c r="M2" t="s">
        <v>359</v>
      </c>
      <c r="N2" s="8" t="s">
        <v>360</v>
      </c>
    </row>
    <row r="3" spans="1:14" x14ac:dyDescent="0.2">
      <c r="B3" s="5"/>
    </row>
    <row r="4" spans="1:14" x14ac:dyDescent="0.2">
      <c r="B4" s="5"/>
    </row>
    <row r="5" spans="1:14" x14ac:dyDescent="0.2">
      <c r="B5" s="5"/>
    </row>
    <row r="6" spans="1:14" x14ac:dyDescent="0.2">
      <c r="B6" s="5"/>
    </row>
  </sheetData>
  <hyperlinks>
    <hyperlink ref="N2" r:id="rId1" xr:uid="{00000000-0004-0000-0100-000000000000}"/>
  </hyperlinks>
  <pageMargins left="0.7" right="0.7" top="0.75" bottom="0.75" header="0.3" footer="0.3"/>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Data!$E$2:$E$9</xm:f>
          </x14:formula1>
          <xm:sqref>E2:F6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2"/>
  <sheetViews>
    <sheetView tabSelected="1" workbookViewId="0">
      <selection activeCell="A8" sqref="A8"/>
    </sheetView>
  </sheetViews>
  <sheetFormatPr baseColWidth="10" defaultRowHeight="16" x14ac:dyDescent="0.2"/>
  <cols>
    <col min="1" max="1" width="38.6640625" bestFit="1" customWidth="1"/>
    <col min="2" max="2" width="11.6640625" customWidth="1"/>
    <col min="3" max="3" width="14.33203125" customWidth="1"/>
    <col min="4" max="4" width="8.33203125" customWidth="1"/>
    <col min="5" max="5" width="24.83203125" bestFit="1" customWidth="1"/>
    <col min="6" max="6" width="22.5" bestFit="1" customWidth="1"/>
    <col min="7" max="7" width="25.33203125" bestFit="1" customWidth="1"/>
    <col min="8" max="8" width="20" bestFit="1" customWidth="1"/>
    <col min="9" max="9" width="16.83203125" customWidth="1"/>
    <col min="10" max="12" width="13" bestFit="1" customWidth="1"/>
    <col min="13" max="18" width="12.5" customWidth="1"/>
    <col min="19" max="19" width="13.5" customWidth="1"/>
  </cols>
  <sheetData>
    <row r="1" spans="1:19" x14ac:dyDescent="0.2">
      <c r="A1" t="s">
        <v>1</v>
      </c>
      <c r="B1" t="s">
        <v>55</v>
      </c>
      <c r="C1" t="s">
        <v>56</v>
      </c>
      <c r="D1" t="s">
        <v>57</v>
      </c>
      <c r="E1" t="s">
        <v>58</v>
      </c>
      <c r="F1" t="s">
        <v>330</v>
      </c>
      <c r="G1" t="s">
        <v>331</v>
      </c>
      <c r="H1" t="s">
        <v>59</v>
      </c>
      <c r="I1" t="s">
        <v>60</v>
      </c>
      <c r="J1" t="s">
        <v>61</v>
      </c>
      <c r="K1" t="s">
        <v>62</v>
      </c>
      <c r="L1" t="s">
        <v>63</v>
      </c>
      <c r="M1" t="s">
        <v>64</v>
      </c>
      <c r="N1" t="s">
        <v>65</v>
      </c>
      <c r="O1" t="s">
        <v>66</v>
      </c>
      <c r="P1" t="s">
        <v>67</v>
      </c>
      <c r="Q1" t="s">
        <v>68</v>
      </c>
      <c r="R1" t="s">
        <v>69</v>
      </c>
      <c r="S1" t="s">
        <v>70</v>
      </c>
    </row>
    <row r="2" spans="1:19" x14ac:dyDescent="0.2">
      <c r="A2" t="s">
        <v>132</v>
      </c>
      <c r="B2" t="s">
        <v>6</v>
      </c>
      <c r="D2" t="s">
        <v>6</v>
      </c>
      <c r="E2" s="9">
        <v>4.0000000000000001E-3</v>
      </c>
      <c r="F2" s="10">
        <v>140000</v>
      </c>
      <c r="H2" s="10">
        <v>7000</v>
      </c>
      <c r="I2" s="10">
        <v>8000000</v>
      </c>
      <c r="J2" s="10">
        <v>5200000</v>
      </c>
      <c r="K2" s="10">
        <v>1600000</v>
      </c>
      <c r="L2" s="10">
        <v>1200000</v>
      </c>
    </row>
    <row r="3" spans="1:19" x14ac:dyDescent="0.2">
      <c r="A3" t="s">
        <v>99</v>
      </c>
      <c r="E3" s="9">
        <v>4.0000000000000001E-3</v>
      </c>
      <c r="H3" s="10"/>
      <c r="I3" s="10">
        <v>5400000</v>
      </c>
      <c r="J3" s="10">
        <v>3510000</v>
      </c>
      <c r="K3" s="10">
        <v>1080000</v>
      </c>
      <c r="L3" s="10">
        <v>810000</v>
      </c>
    </row>
    <row r="4" spans="1:19" x14ac:dyDescent="0.2">
      <c r="A4" t="s">
        <v>111</v>
      </c>
      <c r="E4" s="9">
        <v>4.0000000000000001E-3</v>
      </c>
      <c r="H4" s="10"/>
      <c r="I4" s="10">
        <v>6600000</v>
      </c>
      <c r="J4" s="10">
        <v>4290000</v>
      </c>
      <c r="K4" s="10">
        <v>1320000</v>
      </c>
      <c r="L4" s="10">
        <v>990000</v>
      </c>
    </row>
    <row r="5" spans="1:19" x14ac:dyDescent="0.2">
      <c r="H5" s="10"/>
      <c r="I5" s="10"/>
      <c r="J5" s="10"/>
      <c r="K5" s="10"/>
      <c r="L5" s="10"/>
    </row>
    <row r="6" spans="1:19" x14ac:dyDescent="0.2">
      <c r="I6" s="11">
        <f>SUM(Tableau4[[#This Row],[Tranche '#1]:[Tranche '#3]])</f>
        <v>0</v>
      </c>
    </row>
    <row r="7" spans="1:19" x14ac:dyDescent="0.2">
      <c r="I7" s="11">
        <f>SUM(Tableau4[[#This Row],[Tranche '#1]:[Tranche '#3]])</f>
        <v>0</v>
      </c>
    </row>
    <row r="8" spans="1:19" x14ac:dyDescent="0.2">
      <c r="I8" s="11">
        <f>SUM(Tableau4[[#This Row],[Tranche '#1]:[Tranche '#3]])</f>
        <v>0</v>
      </c>
    </row>
    <row r="9" spans="1:19" x14ac:dyDescent="0.2">
      <c r="I9" s="11">
        <f>SUM(Tableau4[[#This Row],[Tranche '#1]:[Tranche '#3]])</f>
        <v>0</v>
      </c>
    </row>
    <row r="10" spans="1:19" x14ac:dyDescent="0.2">
      <c r="I10" s="11">
        <f>SUM(Tableau4[[#This Row],[Tranche '#1]:[Tranche '#3]])</f>
        <v>0</v>
      </c>
    </row>
    <row r="11" spans="1:19" x14ac:dyDescent="0.2">
      <c r="I11" s="11">
        <f>SUM(Tableau4[[#This Row],[Tranche '#1]:[Tranche '#3]])</f>
        <v>0</v>
      </c>
    </row>
    <row r="12" spans="1:19" x14ac:dyDescent="0.2">
      <c r="I12" s="11">
        <f>SUM(Tableau4[[#This Row],[Tranche '#1]:[Tranche '#3]])</f>
        <v>0</v>
      </c>
    </row>
    <row r="13" spans="1:19" x14ac:dyDescent="0.2">
      <c r="I13" s="11">
        <f>SUM(Tableau4[[#This Row],[Tranche '#1]:[Tranche '#3]])</f>
        <v>0</v>
      </c>
    </row>
    <row r="14" spans="1:19" x14ac:dyDescent="0.2">
      <c r="I14" s="11">
        <f>SUM(Tableau4[[#This Row],[Tranche '#1]:[Tranche '#3]])</f>
        <v>0</v>
      </c>
    </row>
    <row r="15" spans="1:19" x14ac:dyDescent="0.2">
      <c r="I15" s="11">
        <f>SUM(Tableau4[[#This Row],[Tranche '#1]:[Tranche '#3]])</f>
        <v>0</v>
      </c>
    </row>
    <row r="16" spans="1:19" x14ac:dyDescent="0.2">
      <c r="I16" s="11">
        <f>SUM(Tableau4[[#This Row],[Tranche '#1]:[Tranche '#3]])</f>
        <v>0</v>
      </c>
    </row>
    <row r="17" spans="9:9" x14ac:dyDescent="0.2">
      <c r="I17" s="11">
        <f>SUM(Tableau4[[#This Row],[Tranche '#1]:[Tranche '#3]])</f>
        <v>0</v>
      </c>
    </row>
    <row r="18" spans="9:9" x14ac:dyDescent="0.2">
      <c r="I18" s="11">
        <f>SUM(Tableau4[[#This Row],[Tranche '#1]:[Tranche '#3]])</f>
        <v>0</v>
      </c>
    </row>
    <row r="19" spans="9:9" x14ac:dyDescent="0.2">
      <c r="I19" s="11">
        <f>SUM(Tableau4[[#This Row],[Tranche '#1]:[Tranche '#3]])</f>
        <v>0</v>
      </c>
    </row>
    <row r="20" spans="9:9" x14ac:dyDescent="0.2">
      <c r="I20" s="11">
        <f>SUM(Tableau4[[#This Row],[Tranche '#1]:[Tranche '#3]])</f>
        <v>0</v>
      </c>
    </row>
    <row r="21" spans="9:9" x14ac:dyDescent="0.2">
      <c r="I21" s="11">
        <f>SUM(Tableau4[[#This Row],[Tranche '#1]:[Tranche '#3]])</f>
        <v>0</v>
      </c>
    </row>
    <row r="22" spans="9:9" x14ac:dyDescent="0.2">
      <c r="I22" s="11">
        <f>SUM(Tableau4[[#This Row],[Tranche '#1]:[Tranche '#3]])</f>
        <v>0</v>
      </c>
    </row>
    <row r="23" spans="9:9" x14ac:dyDescent="0.2">
      <c r="I23" s="11">
        <f>SUM(Tableau4[[#This Row],[Tranche '#1]:[Tranche '#3]])</f>
        <v>0</v>
      </c>
    </row>
    <row r="24" spans="9:9" x14ac:dyDescent="0.2">
      <c r="I24" s="11">
        <f>SUM(Tableau4[[#This Row],[Tranche '#1]:[Tranche '#3]])</f>
        <v>0</v>
      </c>
    </row>
    <row r="25" spans="9:9" x14ac:dyDescent="0.2">
      <c r="I25" s="11">
        <f>SUM(Tableau4[[#This Row],[Tranche '#1]:[Tranche '#3]])</f>
        <v>0</v>
      </c>
    </row>
    <row r="26" spans="9:9" x14ac:dyDescent="0.2">
      <c r="I26" s="11">
        <f>SUM(Tableau4[[#This Row],[Tranche '#1]:[Tranche '#3]])</f>
        <v>0</v>
      </c>
    </row>
    <row r="27" spans="9:9" x14ac:dyDescent="0.2">
      <c r="I27" s="11">
        <f>SUM(Tableau4[[#This Row],[Tranche '#1]:[Tranche '#3]])</f>
        <v>0</v>
      </c>
    </row>
    <row r="28" spans="9:9" x14ac:dyDescent="0.2">
      <c r="I28" s="11">
        <f>SUM(Tableau4[[#This Row],[Tranche '#1]:[Tranche '#3]])</f>
        <v>0</v>
      </c>
    </row>
    <row r="29" spans="9:9" x14ac:dyDescent="0.2">
      <c r="I29" s="11">
        <f>SUM(Tableau4[[#This Row],[Tranche '#1]:[Tranche '#3]])</f>
        <v>0</v>
      </c>
    </row>
    <row r="30" spans="9:9" x14ac:dyDescent="0.2">
      <c r="I30" s="11">
        <f>SUM(Tableau4[[#This Row],[Tranche '#1]:[Tranche '#3]])</f>
        <v>0</v>
      </c>
    </row>
    <row r="31" spans="9:9" x14ac:dyDescent="0.2">
      <c r="I31" s="11">
        <f>SUM(Tableau4[[#This Row],[Tranche '#1]:[Tranche '#3]])</f>
        <v>0</v>
      </c>
    </row>
    <row r="32" spans="9:9" x14ac:dyDescent="0.2">
      <c r="I32" s="11">
        <f>SUM(Tableau4[[#This Row],[Tranche '#1]:[Tranche '#3]])</f>
        <v>0</v>
      </c>
    </row>
    <row r="33" spans="9:9" x14ac:dyDescent="0.2">
      <c r="I33" s="11">
        <f>SUM(Tableau4[[#This Row],[Tranche '#1]:[Tranche '#3]])</f>
        <v>0</v>
      </c>
    </row>
    <row r="34" spans="9:9" x14ac:dyDescent="0.2">
      <c r="I34" s="11">
        <f>SUM(Tableau4[[#This Row],[Tranche '#1]:[Tranche '#3]])</f>
        <v>0</v>
      </c>
    </row>
    <row r="35" spans="9:9" x14ac:dyDescent="0.2">
      <c r="I35" s="11">
        <f>SUM(Tableau4[[#This Row],[Tranche '#1]:[Tranche '#3]])</f>
        <v>0</v>
      </c>
    </row>
    <row r="36" spans="9:9" x14ac:dyDescent="0.2">
      <c r="I36" s="11">
        <f>SUM(Tableau4[[#This Row],[Tranche '#1]:[Tranche '#3]])</f>
        <v>0</v>
      </c>
    </row>
    <row r="37" spans="9:9" x14ac:dyDescent="0.2">
      <c r="I37" s="11">
        <f>SUM(Tableau4[[#This Row],[Tranche '#1]:[Tranche '#3]])</f>
        <v>0</v>
      </c>
    </row>
    <row r="38" spans="9:9" x14ac:dyDescent="0.2">
      <c r="I38" s="11">
        <f>SUM(Tableau4[[#This Row],[Tranche '#1]:[Tranche '#3]])</f>
        <v>0</v>
      </c>
    </row>
    <row r="39" spans="9:9" x14ac:dyDescent="0.2">
      <c r="I39" s="11">
        <f>SUM(Tableau4[[#This Row],[Tranche '#1]:[Tranche '#3]])</f>
        <v>0</v>
      </c>
    </row>
    <row r="40" spans="9:9" x14ac:dyDescent="0.2">
      <c r="I40" s="11">
        <f>SUM(Tableau4[[#This Row],[Tranche '#1]:[Tranche '#3]])</f>
        <v>0</v>
      </c>
    </row>
    <row r="41" spans="9:9" x14ac:dyDescent="0.2">
      <c r="I41" s="11">
        <f>SUM(Tableau4[[#This Row],[Tranche '#1]:[Tranche '#3]])</f>
        <v>0</v>
      </c>
    </row>
    <row r="42" spans="9:9" x14ac:dyDescent="0.2">
      <c r="I42" s="11">
        <f>SUM(Tableau4[[#This Row],[Tranche '#1]:[Tranche '#3]])</f>
        <v>0</v>
      </c>
    </row>
  </sheetData>
  <phoneticPr fontId="1"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Data!$A$2:$A$3</xm:f>
          </x14:formula1>
          <xm:sqref>B2:D42</xm:sqref>
        </x14:dataValidation>
        <x14:dataValidation type="list" allowBlank="1" showInputMessage="1" showErrorMessage="1" xr:uid="{00000000-0002-0000-0200-000001000000}">
          <x14:formula1>
            <xm:f>Data!$D$2:$D$108</xm:f>
          </x14:formula1>
          <xm:sqref>A2:A42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12"/>
  <sheetViews>
    <sheetView topLeftCell="K1" workbookViewId="0">
      <selection activeCell="P8" sqref="P8"/>
    </sheetView>
  </sheetViews>
  <sheetFormatPr baseColWidth="10" defaultRowHeight="16" x14ac:dyDescent="0.2"/>
  <cols>
    <col min="1" max="1" width="12.83203125" bestFit="1" customWidth="1"/>
    <col min="2" max="2" width="29.5" bestFit="1" customWidth="1"/>
    <col min="3" max="3" width="12.83203125" bestFit="1" customWidth="1"/>
    <col min="4" max="4" width="10.6640625" bestFit="1" customWidth="1"/>
    <col min="5" max="5" width="32.6640625" bestFit="1" customWidth="1"/>
    <col min="6" max="6" width="16.83203125" bestFit="1" customWidth="1"/>
    <col min="7" max="7" width="20.1640625" bestFit="1" customWidth="1"/>
    <col min="8" max="8" width="19" bestFit="1" customWidth="1"/>
    <col min="9" max="9" width="14.83203125" bestFit="1" customWidth="1"/>
    <col min="10" max="10" width="18.1640625" bestFit="1" customWidth="1"/>
    <col min="11" max="11" width="16.83203125" bestFit="1" customWidth="1"/>
    <col min="12" max="12" width="28" bestFit="1" customWidth="1"/>
    <col min="13" max="13" width="12.83203125" bestFit="1" customWidth="1"/>
    <col min="14" max="14" width="20.6640625" bestFit="1" customWidth="1"/>
    <col min="15" max="15" width="49.5" customWidth="1"/>
    <col min="16" max="16" width="22.83203125" customWidth="1"/>
    <col min="17" max="17" width="21.5" bestFit="1" customWidth="1"/>
    <col min="18" max="18" width="22.6640625" bestFit="1" customWidth="1"/>
    <col min="19" max="19" width="23.5" bestFit="1" customWidth="1"/>
    <col min="20" max="20" width="23.6640625" bestFit="1" customWidth="1"/>
    <col min="21" max="21" width="22.6640625" bestFit="1" customWidth="1"/>
    <col min="22" max="22" width="23.5" bestFit="1" customWidth="1"/>
    <col min="23" max="23" width="21.5" bestFit="1" customWidth="1"/>
    <col min="24" max="24" width="22.33203125" customWidth="1"/>
    <col min="25" max="25" width="23.1640625" customWidth="1"/>
    <col min="26" max="26" width="21.1640625" customWidth="1"/>
    <col min="27" max="27" width="22.33203125" customWidth="1"/>
    <col min="28" max="28" width="23.1640625" customWidth="1"/>
    <col min="29" max="29" width="25" customWidth="1"/>
    <col min="30" max="30" width="22.33203125" customWidth="1"/>
    <col min="31" max="31" width="23.1640625" customWidth="1"/>
    <col min="32" max="32" width="23" customWidth="1"/>
    <col min="33" max="33" width="22.33203125" customWidth="1"/>
    <col min="34" max="34" width="25.1640625" customWidth="1"/>
    <col min="35" max="35" width="25" customWidth="1"/>
    <col min="36" max="36" width="22.33203125" customWidth="1"/>
    <col min="37" max="37" width="23.1640625" customWidth="1"/>
    <col min="38" max="38" width="21.1640625" customWidth="1"/>
    <col min="39" max="39" width="22.33203125" customWidth="1"/>
    <col min="40" max="40" width="23.1640625" customWidth="1"/>
    <col min="41" max="41" width="21.1640625" customWidth="1"/>
    <col min="42" max="42" width="22.33203125" customWidth="1"/>
    <col min="43" max="43" width="23.1640625" customWidth="1"/>
    <col min="44" max="44" width="22.1640625" customWidth="1"/>
    <col min="45" max="45" width="23.33203125" customWidth="1"/>
    <col min="46" max="46" width="24.1640625" customWidth="1"/>
    <col min="47" max="47" width="25" customWidth="1"/>
    <col min="48" max="48" width="20.1640625" customWidth="1"/>
    <col min="49" max="49" width="23.1640625" customWidth="1"/>
    <col min="50" max="50" width="23" customWidth="1"/>
    <col min="51" max="51" width="22.1640625" customWidth="1"/>
    <col min="52" max="52" width="25.1640625" customWidth="1"/>
    <col min="53" max="53" width="25" customWidth="1"/>
    <col min="54" max="54" width="21.1640625" customWidth="1"/>
    <col min="55" max="55" width="24.1640625" customWidth="1"/>
    <col min="56" max="56" width="24" customWidth="1"/>
    <col min="57" max="57" width="23.1640625" customWidth="1"/>
    <col min="58" max="58" width="26.1640625" customWidth="1"/>
    <col min="59" max="59" width="26" customWidth="1"/>
    <col min="60" max="60" width="12" customWidth="1"/>
  </cols>
  <sheetData>
    <row r="1" spans="1:45" x14ac:dyDescent="0.2">
      <c r="A1" t="s">
        <v>0</v>
      </c>
      <c r="B1" t="s">
        <v>300</v>
      </c>
      <c r="C1" t="s">
        <v>2</v>
      </c>
      <c r="D1" t="s">
        <v>3</v>
      </c>
      <c r="E1" t="s">
        <v>332</v>
      </c>
      <c r="F1" t="s">
        <v>298</v>
      </c>
      <c r="G1" t="s">
        <v>4</v>
      </c>
      <c r="H1" t="s">
        <v>262</v>
      </c>
      <c r="I1" t="s">
        <v>5</v>
      </c>
      <c r="J1" t="s">
        <v>263</v>
      </c>
      <c r="K1" t="s">
        <v>30</v>
      </c>
      <c r="L1" t="s">
        <v>31</v>
      </c>
      <c r="M1" t="s">
        <v>32</v>
      </c>
      <c r="N1" t="s">
        <v>33</v>
      </c>
      <c r="O1" t="s">
        <v>35</v>
      </c>
      <c r="P1" t="s">
        <v>34</v>
      </c>
      <c r="Q1" t="s">
        <v>301</v>
      </c>
      <c r="R1" t="s">
        <v>36</v>
      </c>
      <c r="S1" t="s">
        <v>37</v>
      </c>
      <c r="T1" t="s">
        <v>319</v>
      </c>
      <c r="U1" t="s">
        <v>38</v>
      </c>
      <c r="V1" t="s">
        <v>39</v>
      </c>
      <c r="W1" t="s">
        <v>320</v>
      </c>
      <c r="X1" t="s">
        <v>40</v>
      </c>
      <c r="Y1" t="s">
        <v>41</v>
      </c>
      <c r="Z1" t="s">
        <v>321</v>
      </c>
      <c r="AA1" t="s">
        <v>42</v>
      </c>
      <c r="AB1" t="s">
        <v>43</v>
      </c>
      <c r="AC1" t="s">
        <v>322</v>
      </c>
      <c r="AD1" t="s">
        <v>44</v>
      </c>
      <c r="AE1" t="s">
        <v>45</v>
      </c>
      <c r="AF1" t="s">
        <v>323</v>
      </c>
      <c r="AG1" t="s">
        <v>46</v>
      </c>
      <c r="AH1" t="s">
        <v>47</v>
      </c>
      <c r="AI1" t="s">
        <v>324</v>
      </c>
      <c r="AJ1" t="s">
        <v>48</v>
      </c>
      <c r="AK1" t="s">
        <v>49</v>
      </c>
      <c r="AL1" t="s">
        <v>325</v>
      </c>
      <c r="AM1" t="s">
        <v>50</v>
      </c>
      <c r="AN1" t="s">
        <v>51</v>
      </c>
      <c r="AO1" t="s">
        <v>326</v>
      </c>
      <c r="AP1" t="s">
        <v>52</v>
      </c>
      <c r="AQ1" t="s">
        <v>53</v>
      </c>
      <c r="AR1" t="s">
        <v>327</v>
      </c>
      <c r="AS1" t="s">
        <v>54</v>
      </c>
    </row>
    <row r="2" spans="1:45" ht="34" x14ac:dyDescent="0.2">
      <c r="A2">
        <v>1</v>
      </c>
      <c r="B2" t="s">
        <v>366</v>
      </c>
      <c r="C2" t="s">
        <v>6</v>
      </c>
      <c r="D2" s="6">
        <v>13000000</v>
      </c>
      <c r="E2" s="1">
        <v>43389</v>
      </c>
      <c r="F2">
        <f t="shared" ref="F2:F4" si="0">7*12</f>
        <v>84</v>
      </c>
      <c r="G2" t="s">
        <v>226</v>
      </c>
      <c r="H2" s="12">
        <v>0.02</v>
      </c>
      <c r="I2" t="s">
        <v>195</v>
      </c>
      <c r="J2">
        <v>0</v>
      </c>
      <c r="K2" t="s">
        <v>219</v>
      </c>
      <c r="L2" t="s">
        <v>215</v>
      </c>
      <c r="M2" t="s">
        <v>80</v>
      </c>
      <c r="O2" s="13" t="s">
        <v>387</v>
      </c>
      <c r="P2" s="5" t="s">
        <v>351</v>
      </c>
      <c r="Q2" t="s">
        <v>256</v>
      </c>
      <c r="R2" s="10">
        <v>13000000</v>
      </c>
    </row>
    <row r="3" spans="1:45" ht="34" x14ac:dyDescent="0.2">
      <c r="A3">
        <v>2</v>
      </c>
      <c r="B3" t="s">
        <v>367</v>
      </c>
      <c r="C3" t="s">
        <v>6</v>
      </c>
      <c r="D3" s="6">
        <v>4000000</v>
      </c>
      <c r="E3" s="1">
        <v>43389</v>
      </c>
      <c r="F3">
        <f>7*12+3</f>
        <v>87</v>
      </c>
      <c r="G3" t="s">
        <v>226</v>
      </c>
      <c r="H3" s="9">
        <v>2.5000000000000001E-2</v>
      </c>
      <c r="I3" t="s">
        <v>195</v>
      </c>
      <c r="J3">
        <v>0</v>
      </c>
      <c r="K3" t="s">
        <v>219</v>
      </c>
      <c r="L3" t="s">
        <v>217</v>
      </c>
      <c r="M3" t="s">
        <v>80</v>
      </c>
      <c r="O3" s="13" t="s">
        <v>387</v>
      </c>
      <c r="P3" s="5" t="s">
        <v>351</v>
      </c>
      <c r="Q3" t="s">
        <v>256</v>
      </c>
      <c r="R3" s="10">
        <v>4000000</v>
      </c>
    </row>
    <row r="4" spans="1:45" ht="34" x14ac:dyDescent="0.2">
      <c r="A4">
        <v>3</v>
      </c>
      <c r="B4" t="s">
        <v>361</v>
      </c>
      <c r="C4" t="s">
        <v>6</v>
      </c>
      <c r="D4" s="6">
        <v>3000000</v>
      </c>
      <c r="E4" s="1">
        <v>45916</v>
      </c>
      <c r="F4">
        <f t="shared" si="0"/>
        <v>84</v>
      </c>
      <c r="G4" t="s">
        <v>226</v>
      </c>
      <c r="H4" s="9">
        <v>1.7500000000000002E-2</v>
      </c>
      <c r="I4" t="s">
        <v>195</v>
      </c>
      <c r="J4">
        <v>0</v>
      </c>
      <c r="K4" t="s">
        <v>220</v>
      </c>
      <c r="L4" t="s">
        <v>217</v>
      </c>
      <c r="M4" t="s">
        <v>264</v>
      </c>
      <c r="N4" s="9">
        <v>5.0000000000000001E-3</v>
      </c>
      <c r="O4" s="13" t="s">
        <v>387</v>
      </c>
      <c r="P4" s="5" t="s">
        <v>351</v>
      </c>
      <c r="Q4" t="s">
        <v>256</v>
      </c>
      <c r="R4" s="10">
        <v>3000000</v>
      </c>
    </row>
    <row r="5" spans="1:45" x14ac:dyDescent="0.2">
      <c r="D5" s="6"/>
      <c r="E5" s="1"/>
    </row>
    <row r="6" spans="1:45" x14ac:dyDescent="0.2">
      <c r="D6" s="6"/>
      <c r="E6" s="1"/>
    </row>
    <row r="7" spans="1:45" x14ac:dyDescent="0.2">
      <c r="D7" s="6"/>
      <c r="E7" s="1"/>
    </row>
    <row r="8" spans="1:45" x14ac:dyDescent="0.2">
      <c r="D8" s="6"/>
      <c r="E8" s="1"/>
    </row>
    <row r="9" spans="1:45" x14ac:dyDescent="0.2">
      <c r="D9" s="6"/>
      <c r="E9" s="1"/>
    </row>
    <row r="10" spans="1:45" x14ac:dyDescent="0.2">
      <c r="D10" s="6"/>
      <c r="E10" s="1"/>
    </row>
    <row r="11" spans="1:45" x14ac:dyDescent="0.2">
      <c r="D11" s="6"/>
      <c r="E11" s="1"/>
    </row>
    <row r="12" spans="1:45" x14ac:dyDescent="0.2">
      <c r="D12" s="6"/>
      <c r="E12" s="1"/>
    </row>
  </sheetData>
  <phoneticPr fontId="1"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Participants!$A$1:$A$42</xm:f>
          </x14:formula1>
          <xm:sqref>C7</xm:sqref>
        </x14:dataValidation>
        <x14:dataValidation type="list" allowBlank="1" showInputMessage="1" showErrorMessage="1" xr:uid="{00000000-0002-0000-0300-000001000000}">
          <x14:formula1>
            <xm:f>Data!$A$2:$A$3</xm:f>
          </x14:formula1>
          <xm:sqref>C2:C4</xm:sqref>
        </x14:dataValidation>
        <x14:dataValidation type="list" allowBlank="1" showInputMessage="1" showErrorMessage="1" xr:uid="{00000000-0002-0000-0300-000002000000}">
          <x14:formula1>
            <xm:f>Data!$G$2:$G$12</xm:f>
          </x14:formula1>
          <xm:sqref>G2:G12</xm:sqref>
        </x14:dataValidation>
        <x14:dataValidation type="list" allowBlank="1" showInputMessage="1" showErrorMessage="1" xr:uid="{00000000-0002-0000-0300-000003000000}">
          <x14:formula1>
            <xm:f>Data!$H$2:$H$4</xm:f>
          </x14:formula1>
          <xm:sqref>I2:I42</xm:sqref>
        </x14:dataValidation>
        <x14:dataValidation type="list" allowBlank="1" showInputMessage="1" showErrorMessage="1" xr:uid="{00000000-0002-0000-0300-000004000000}">
          <x14:formula1>
            <xm:f>Data!$I$2:$I$6</xm:f>
          </x14:formula1>
          <xm:sqref>K2:K42</xm:sqref>
        </x14:dataValidation>
        <x14:dataValidation type="list" allowBlank="1" showInputMessage="1" showErrorMessage="1" xr:uid="{00000000-0002-0000-0300-000005000000}">
          <x14:formula1>
            <xm:f>Data!$J$2:$J$5</xm:f>
          </x14:formula1>
          <xm:sqref>L2:L42</xm:sqref>
        </x14:dataValidation>
        <x14:dataValidation type="list" allowBlank="1" showInputMessage="1" showErrorMessage="1" xr:uid="{00000000-0002-0000-0300-000006000000}">
          <x14:formula1>
            <xm:f>Data!$K$2:$K$4</xm:f>
          </x14:formula1>
          <xm:sqref>M2:M42</xm:sqref>
        </x14:dataValidation>
        <x14:dataValidation type="list" allowBlank="1" showInputMessage="1" showErrorMessage="1" xr:uid="{00000000-0002-0000-0300-000007000000}">
          <x14:formula1>
            <xm:f>Data!$F$2:$F$12</xm:f>
          </x14:formula1>
          <xm:sqref>R13:R42</xm:sqref>
        </x14:dataValidation>
        <x14:dataValidation type="list" allowBlank="1" showInputMessage="1" showErrorMessage="1" xr:uid="{00000000-0002-0000-0300-000008000000}">
          <x14:formula1>
            <xm:f>Data!$F$2:$F$14</xm:f>
          </x14:formula1>
          <xm:sqref>AR2:AR12 T2:T12 W2:W12 Z2:Z12 AC2:AC12 AF2:AF12 AI2:AI12 AL2:AL12 AO2:AO12 Q2:Q12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1"/>
  <sheetViews>
    <sheetView workbookViewId="0">
      <selection activeCell="E14" sqref="E14"/>
    </sheetView>
  </sheetViews>
  <sheetFormatPr baseColWidth="10" defaultRowHeight="16" x14ac:dyDescent="0.2"/>
  <cols>
    <col min="1" max="1" width="24.5" customWidth="1"/>
    <col min="2" max="2" width="19.1640625" customWidth="1"/>
    <col min="3" max="3" width="17.6640625" customWidth="1"/>
    <col min="4" max="4" width="78.6640625" customWidth="1"/>
    <col min="5" max="5" width="17.6640625" customWidth="1"/>
    <col min="6" max="6" width="21.33203125" customWidth="1"/>
    <col min="7" max="7" width="17.1640625" customWidth="1"/>
    <col min="8" max="8" width="22.83203125" bestFit="1" customWidth="1"/>
    <col min="9" max="9" width="12.6640625" bestFit="1" customWidth="1"/>
    <col min="10" max="10" width="16" bestFit="1" customWidth="1"/>
    <col min="11" max="11" width="12.6640625" bestFit="1" customWidth="1"/>
    <col min="12" max="12" width="10.6640625" bestFit="1" customWidth="1"/>
    <col min="13" max="13" width="16.1640625" bestFit="1" customWidth="1"/>
    <col min="14" max="14" width="10.6640625" bestFit="1" customWidth="1"/>
    <col min="15" max="15" width="11.5" bestFit="1" customWidth="1"/>
    <col min="16" max="16" width="10.6640625" bestFit="1" customWidth="1"/>
    <col min="17" max="17" width="11.5" bestFit="1" customWidth="1"/>
    <col min="18" max="18" width="10.6640625" bestFit="1" customWidth="1"/>
    <col min="19" max="19" width="11.5" bestFit="1" customWidth="1"/>
    <col min="20" max="20" width="10.6640625" bestFit="1" customWidth="1"/>
    <col min="21" max="21" width="11.5" bestFit="1" customWidth="1"/>
    <col min="22" max="22" width="10.6640625" bestFit="1" customWidth="1"/>
    <col min="23" max="23" width="11.5" bestFit="1" customWidth="1"/>
    <col min="24" max="24" width="10.6640625" bestFit="1" customWidth="1"/>
    <col min="25" max="25" width="11.5" bestFit="1" customWidth="1"/>
    <col min="26" max="26" width="10.6640625" bestFit="1" customWidth="1"/>
    <col min="27" max="27" width="11.5" bestFit="1" customWidth="1"/>
    <col min="28" max="28" width="10.6640625" bestFit="1" customWidth="1"/>
    <col min="29" max="29" width="11.5" bestFit="1" customWidth="1"/>
    <col min="30" max="30" width="11.6640625" bestFit="1" customWidth="1"/>
    <col min="31" max="31" width="12.5" bestFit="1" customWidth="1"/>
    <col min="32" max="32" width="20.33203125" bestFit="1" customWidth="1"/>
    <col min="33" max="33" width="29.33203125" bestFit="1" customWidth="1"/>
    <col min="34" max="34" width="12.6640625" bestFit="1" customWidth="1"/>
    <col min="35" max="35" width="13.1640625" bestFit="1" customWidth="1"/>
    <col min="36" max="41" width="42.83203125" bestFit="1" customWidth="1"/>
    <col min="54" max="54" width="11.5" bestFit="1" customWidth="1"/>
    <col min="55" max="55" width="11.6640625" bestFit="1" customWidth="1"/>
    <col min="56" max="56" width="12.5" bestFit="1" customWidth="1"/>
  </cols>
  <sheetData>
    <row r="1" spans="1:41" x14ac:dyDescent="0.2">
      <c r="A1" t="s">
        <v>71</v>
      </c>
      <c r="B1" t="s">
        <v>72</v>
      </c>
      <c r="C1" t="s">
        <v>73</v>
      </c>
      <c r="D1" t="s">
        <v>74</v>
      </c>
      <c r="E1" t="s">
        <v>299</v>
      </c>
      <c r="F1" t="s">
        <v>75</v>
      </c>
      <c r="G1" t="s">
        <v>76</v>
      </c>
      <c r="H1" t="s">
        <v>302</v>
      </c>
      <c r="I1" t="s">
        <v>77</v>
      </c>
      <c r="J1" t="s">
        <v>303</v>
      </c>
      <c r="K1" t="s">
        <v>269</v>
      </c>
      <c r="L1" t="s">
        <v>278</v>
      </c>
      <c r="M1" t="s">
        <v>277</v>
      </c>
      <c r="N1" t="s">
        <v>279</v>
      </c>
      <c r="O1" t="s">
        <v>280</v>
      </c>
      <c r="P1" t="s">
        <v>281</v>
      </c>
      <c r="Q1" t="s">
        <v>282</v>
      </c>
      <c r="R1" t="s">
        <v>283</v>
      </c>
      <c r="S1" t="s">
        <v>284</v>
      </c>
      <c r="T1" t="s">
        <v>285</v>
      </c>
      <c r="U1" t="s">
        <v>286</v>
      </c>
      <c r="V1" t="s">
        <v>287</v>
      </c>
      <c r="W1" t="s">
        <v>288</v>
      </c>
      <c r="X1" t="s">
        <v>289</v>
      </c>
      <c r="Y1" t="s">
        <v>290</v>
      </c>
      <c r="Z1" t="s">
        <v>291</v>
      </c>
      <c r="AA1" t="s">
        <v>292</v>
      </c>
      <c r="AB1" t="s">
        <v>293</v>
      </c>
      <c r="AC1" t="s">
        <v>294</v>
      </c>
      <c r="AD1" t="s">
        <v>295</v>
      </c>
      <c r="AE1" t="s">
        <v>296</v>
      </c>
      <c r="AF1" t="s">
        <v>307</v>
      </c>
      <c r="AG1" t="s">
        <v>336</v>
      </c>
      <c r="AH1" t="s">
        <v>310</v>
      </c>
      <c r="AI1" t="s">
        <v>311</v>
      </c>
      <c r="AJ1" t="s">
        <v>312</v>
      </c>
      <c r="AK1" t="s">
        <v>313</v>
      </c>
      <c r="AL1" t="s">
        <v>314</v>
      </c>
      <c r="AM1" t="s">
        <v>315</v>
      </c>
      <c r="AN1" t="s">
        <v>316</v>
      </c>
      <c r="AO1" t="s">
        <v>317</v>
      </c>
    </row>
    <row r="2" spans="1:41" s="14" customFormat="1" ht="170" x14ac:dyDescent="0.2">
      <c r="A2" s="14" t="s">
        <v>334</v>
      </c>
      <c r="B2" s="14" t="s">
        <v>362</v>
      </c>
      <c r="C2" s="14" t="s">
        <v>363</v>
      </c>
      <c r="D2" s="15" t="s">
        <v>364</v>
      </c>
      <c r="E2" s="15" t="s">
        <v>365</v>
      </c>
      <c r="F2" s="16">
        <v>43481</v>
      </c>
      <c r="G2" s="14">
        <v>0</v>
      </c>
      <c r="H2" s="16">
        <v>43481</v>
      </c>
      <c r="I2" s="14" t="s">
        <v>80</v>
      </c>
    </row>
    <row r="3" spans="1:41" s="14" customFormat="1" ht="153" x14ac:dyDescent="0.2">
      <c r="A3" s="14" t="s">
        <v>334</v>
      </c>
      <c r="B3" s="14" t="s">
        <v>368</v>
      </c>
      <c r="C3" s="14" t="s">
        <v>369</v>
      </c>
      <c r="D3" s="15" t="s">
        <v>370</v>
      </c>
      <c r="E3" s="15" t="s">
        <v>371</v>
      </c>
      <c r="F3" s="16">
        <v>43511</v>
      </c>
      <c r="G3" s="14">
        <v>0</v>
      </c>
      <c r="H3" s="16">
        <v>43511</v>
      </c>
      <c r="I3" s="14" t="s">
        <v>80</v>
      </c>
    </row>
    <row r="4" spans="1:41" s="14" customFormat="1" ht="68" x14ac:dyDescent="0.2">
      <c r="A4" s="14" t="s">
        <v>334</v>
      </c>
      <c r="B4" s="14" t="s">
        <v>372</v>
      </c>
      <c r="C4" s="14" t="s">
        <v>373</v>
      </c>
      <c r="D4" s="15" t="s">
        <v>374</v>
      </c>
      <c r="E4" s="15" t="s">
        <v>375</v>
      </c>
      <c r="F4" s="16">
        <v>43466</v>
      </c>
      <c r="G4" s="14" t="s">
        <v>376</v>
      </c>
      <c r="H4" s="16">
        <v>45717</v>
      </c>
      <c r="I4" s="14" t="s">
        <v>266</v>
      </c>
    </row>
    <row r="5" spans="1:41" s="14" customFormat="1" ht="119" x14ac:dyDescent="0.2">
      <c r="A5" s="14" t="s">
        <v>334</v>
      </c>
      <c r="B5" s="14" t="s">
        <v>377</v>
      </c>
      <c r="C5" s="14" t="s">
        <v>373</v>
      </c>
      <c r="D5" s="15" t="s">
        <v>378</v>
      </c>
      <c r="E5" s="15" t="s">
        <v>379</v>
      </c>
      <c r="F5" s="16">
        <v>43465</v>
      </c>
      <c r="G5" s="14" t="s">
        <v>376</v>
      </c>
      <c r="H5" s="16">
        <v>45930</v>
      </c>
      <c r="I5" s="14" t="s">
        <v>268</v>
      </c>
    </row>
    <row r="6" spans="1:41" ht="289" x14ac:dyDescent="0.2">
      <c r="A6" s="14" t="s">
        <v>334</v>
      </c>
      <c r="B6" s="14" t="s">
        <v>380</v>
      </c>
      <c r="C6" s="14" t="s">
        <v>373</v>
      </c>
      <c r="D6" s="13" t="s">
        <v>381</v>
      </c>
      <c r="E6" s="15" t="s">
        <v>382</v>
      </c>
      <c r="F6" s="16">
        <v>43465</v>
      </c>
      <c r="G6" s="14" t="s">
        <v>383</v>
      </c>
      <c r="H6" s="16">
        <v>45838</v>
      </c>
      <c r="I6" s="14" t="s">
        <v>266</v>
      </c>
      <c r="J6" s="14"/>
      <c r="K6" s="14"/>
      <c r="L6" s="14"/>
      <c r="M6" s="14"/>
      <c r="N6" s="14"/>
      <c r="O6" s="14"/>
      <c r="P6" s="14"/>
      <c r="Q6" s="14"/>
      <c r="R6" s="14"/>
      <c r="S6" s="14"/>
      <c r="T6" s="14"/>
      <c r="U6" s="14"/>
      <c r="V6" s="14"/>
      <c r="W6" s="14"/>
      <c r="X6" s="14"/>
      <c r="Y6" s="14"/>
      <c r="Z6" s="14"/>
      <c r="AA6" s="14"/>
      <c r="AB6" s="14"/>
      <c r="AC6" s="14"/>
      <c r="AD6" s="14"/>
      <c r="AE6" s="14"/>
      <c r="AF6" s="14"/>
      <c r="AG6" s="14"/>
    </row>
    <row r="7" spans="1:41" s="14" customFormat="1" ht="340" x14ac:dyDescent="0.2">
      <c r="A7" s="14" t="s">
        <v>334</v>
      </c>
      <c r="B7" s="14" t="s">
        <v>384</v>
      </c>
      <c r="C7" s="14" t="s">
        <v>373</v>
      </c>
      <c r="D7" s="15" t="s">
        <v>385</v>
      </c>
      <c r="E7" s="15" t="s">
        <v>386</v>
      </c>
      <c r="F7" s="16">
        <v>43465</v>
      </c>
      <c r="G7" s="14" t="s">
        <v>383</v>
      </c>
      <c r="H7" s="16">
        <v>45838</v>
      </c>
      <c r="I7" s="14" t="s">
        <v>266</v>
      </c>
    </row>
    <row r="8" spans="1:41" s="14" customFormat="1" ht="85" x14ac:dyDescent="0.2">
      <c r="A8" s="14" t="s">
        <v>333</v>
      </c>
      <c r="B8" s="14" t="s">
        <v>388</v>
      </c>
      <c r="C8" s="14" t="s">
        <v>389</v>
      </c>
      <c r="D8" s="15" t="s">
        <v>390</v>
      </c>
      <c r="E8" s="14" t="s">
        <v>391</v>
      </c>
      <c r="F8" s="16">
        <v>43465</v>
      </c>
      <c r="G8" s="14" t="s">
        <v>383</v>
      </c>
      <c r="H8" s="16">
        <v>45838</v>
      </c>
      <c r="I8" s="14" t="s">
        <v>266</v>
      </c>
    </row>
    <row r="9" spans="1:41" ht="34" x14ac:dyDescent="0.2">
      <c r="A9" t="s">
        <v>78</v>
      </c>
      <c r="B9" t="s">
        <v>392</v>
      </c>
      <c r="C9" t="s">
        <v>393</v>
      </c>
      <c r="D9" s="13" t="s">
        <v>394</v>
      </c>
      <c r="E9" t="s">
        <v>392</v>
      </c>
      <c r="F9" s="1">
        <v>43465</v>
      </c>
      <c r="G9" t="s">
        <v>383</v>
      </c>
      <c r="H9" s="1">
        <v>45838</v>
      </c>
      <c r="I9" t="s">
        <v>266</v>
      </c>
      <c r="J9" t="s">
        <v>306</v>
      </c>
      <c r="K9" t="s">
        <v>7</v>
      </c>
      <c r="L9" t="s">
        <v>274</v>
      </c>
      <c r="M9">
        <v>3.5</v>
      </c>
      <c r="N9" t="s">
        <v>274</v>
      </c>
      <c r="O9">
        <v>3</v>
      </c>
      <c r="P9" t="s">
        <v>274</v>
      </c>
      <c r="Q9">
        <v>2.5</v>
      </c>
      <c r="R9" t="s">
        <v>274</v>
      </c>
      <c r="S9">
        <v>2</v>
      </c>
      <c r="T9" t="s">
        <v>274</v>
      </c>
      <c r="U9">
        <v>2</v>
      </c>
      <c r="V9" t="s">
        <v>274</v>
      </c>
      <c r="W9">
        <v>2</v>
      </c>
      <c r="X9" t="s">
        <v>274</v>
      </c>
      <c r="Y9">
        <v>2</v>
      </c>
      <c r="AF9" t="s">
        <v>6</v>
      </c>
      <c r="AG9" t="s">
        <v>273</v>
      </c>
      <c r="AH9">
        <v>2</v>
      </c>
      <c r="AJ9" s="12">
        <v>0.02</v>
      </c>
    </row>
    <row r="10" spans="1:41" s="14" customFormat="1" ht="221" x14ac:dyDescent="0.2">
      <c r="A10" s="14" t="s">
        <v>79</v>
      </c>
      <c r="B10" s="14" t="s">
        <v>395</v>
      </c>
      <c r="C10" s="14" t="s">
        <v>396</v>
      </c>
      <c r="D10" s="15" t="s">
        <v>397</v>
      </c>
      <c r="E10" s="15" t="s">
        <v>398</v>
      </c>
      <c r="F10" s="16">
        <v>43830</v>
      </c>
      <c r="G10" s="14" t="s">
        <v>383</v>
      </c>
      <c r="H10" s="16">
        <v>45838</v>
      </c>
      <c r="I10" s="14" t="s">
        <v>266</v>
      </c>
      <c r="J10" s="14" t="s">
        <v>306</v>
      </c>
      <c r="K10" s="14" t="s">
        <v>6</v>
      </c>
      <c r="L10" s="14" t="s">
        <v>274</v>
      </c>
      <c r="M10" s="17">
        <v>1500000</v>
      </c>
      <c r="N10" s="14" t="s">
        <v>274</v>
      </c>
      <c r="O10" s="17">
        <v>1500000</v>
      </c>
      <c r="P10" s="14" t="s">
        <v>274</v>
      </c>
      <c r="Q10" s="17">
        <v>1500000</v>
      </c>
      <c r="R10" s="14" t="s">
        <v>274</v>
      </c>
      <c r="S10" s="17">
        <v>1500000</v>
      </c>
      <c r="T10" s="14" t="s">
        <v>274</v>
      </c>
      <c r="U10" s="17">
        <v>1500000</v>
      </c>
      <c r="V10" s="14" t="s">
        <v>274</v>
      </c>
      <c r="W10" s="17">
        <v>1500000</v>
      </c>
      <c r="X10" s="14" t="s">
        <v>274</v>
      </c>
      <c r="Y10" s="17">
        <v>1500000</v>
      </c>
    </row>
    <row r="11" spans="1:41" x14ac:dyDescent="0.2">
      <c r="A11" t="s">
        <v>333</v>
      </c>
      <c r="B11" t="s">
        <v>399</v>
      </c>
      <c r="E11" t="s">
        <v>400</v>
      </c>
    </row>
  </sheetData>
  <phoneticPr fontId="1"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Data!$O$2:$O$7</xm:f>
          </x14:formula1>
          <xm:sqref>AD2:AD12 Z2:Z12 AB2:AB12 L2:L12 V2:V12 X2:X12 T2:T12 R2:R12 P2:P12 N2:N12</xm:sqref>
        </x14:dataValidation>
        <x14:dataValidation type="list" allowBlank="1" showInputMessage="1" showErrorMessage="1" xr:uid="{00000000-0002-0000-0400-000001000000}">
          <x14:formula1>
            <xm:f>Data!$P$2:$P$3</xm:f>
          </x14:formula1>
          <xm:sqref>J2:J60</xm:sqref>
        </x14:dataValidation>
        <x14:dataValidation type="list" allowBlank="1" showInputMessage="1" showErrorMessage="1" xr:uid="{00000000-0002-0000-0400-000002000000}">
          <x14:formula1>
            <xm:f>Data!$B$2:$B$5</xm:f>
          </x14:formula1>
          <xm:sqref>A2:A60</xm:sqref>
        </x14:dataValidation>
        <x14:dataValidation type="list" allowBlank="1" showInputMessage="1" showErrorMessage="1" xr:uid="{00000000-0002-0000-0400-000003000000}">
          <x14:formula1>
            <xm:f>Data!$A$2:$A$3</xm:f>
          </x14:formula1>
          <xm:sqref>K2:K60 AF2:AF60</xm:sqref>
        </x14:dataValidation>
        <x14:dataValidation type="list" allowBlank="1" showInputMessage="1" showErrorMessage="1" xr:uid="{00000000-0002-0000-0400-000004000000}">
          <x14:formula1>
            <xm:f>Data!$Q$2:$Q$6</xm:f>
          </x14:formula1>
          <xm:sqref>AG2:AG60</xm:sqref>
        </x14:dataValidation>
        <x14:dataValidation type="list" allowBlank="1" showInputMessage="1" showErrorMessage="1" xr:uid="{00000000-0002-0000-0400-000005000000}">
          <x14:formula1>
            <xm:f>Data!$N$2:$N$6</xm:f>
          </x14:formula1>
          <xm:sqref>I2:I60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8"/>
  <sheetViews>
    <sheetView topLeftCell="D1" workbookViewId="0">
      <selection activeCell="N7" sqref="N7"/>
    </sheetView>
  </sheetViews>
  <sheetFormatPr baseColWidth="10" defaultRowHeight="16" x14ac:dyDescent="0.2"/>
  <cols>
    <col min="1" max="1" width="4.5" bestFit="1" customWidth="1"/>
    <col min="2" max="2" width="17.5" bestFit="1" customWidth="1"/>
    <col min="3" max="3" width="23" bestFit="1" customWidth="1"/>
    <col min="4" max="4" width="50.5" bestFit="1" customWidth="1"/>
    <col min="5" max="5" width="13.83203125" bestFit="1" customWidth="1"/>
    <col min="6" max="6" width="28.1640625" bestFit="1" customWidth="1"/>
    <col min="7" max="7" width="8.1640625" bestFit="1" customWidth="1"/>
    <col min="8" max="8" width="11.83203125" bestFit="1" customWidth="1"/>
    <col min="9" max="9" width="23.1640625" bestFit="1" customWidth="1"/>
    <col min="10" max="10" width="25" bestFit="1" customWidth="1"/>
    <col min="11" max="11" width="11" bestFit="1" customWidth="1"/>
    <col min="13" max="13" width="20.33203125" bestFit="1" customWidth="1"/>
    <col min="16" max="16" width="19.33203125" customWidth="1"/>
  </cols>
  <sheetData>
    <row r="1" spans="1:17" x14ac:dyDescent="0.2">
      <c r="A1" t="s">
        <v>189</v>
      </c>
      <c r="B1" t="s">
        <v>190</v>
      </c>
      <c r="C1" t="s">
        <v>191</v>
      </c>
      <c r="D1" t="s">
        <v>192</v>
      </c>
      <c r="E1" t="s">
        <v>193</v>
      </c>
      <c r="F1" t="s">
        <v>194</v>
      </c>
      <c r="G1" t="s">
        <v>195</v>
      </c>
      <c r="H1" t="s">
        <v>196</v>
      </c>
      <c r="I1" t="s">
        <v>197</v>
      </c>
      <c r="J1" t="s">
        <v>198</v>
      </c>
      <c r="K1" t="s">
        <v>199</v>
      </c>
      <c r="L1" t="s">
        <v>200</v>
      </c>
      <c r="M1" t="s">
        <v>235</v>
      </c>
      <c r="N1" t="s">
        <v>77</v>
      </c>
      <c r="O1" t="s">
        <v>270</v>
      </c>
      <c r="P1" t="s">
        <v>304</v>
      </c>
      <c r="Q1" t="s">
        <v>308</v>
      </c>
    </row>
    <row r="2" spans="1:17" ht="20" x14ac:dyDescent="0.25">
      <c r="A2" t="s">
        <v>6</v>
      </c>
      <c r="B2" t="s">
        <v>78</v>
      </c>
      <c r="C2" t="s">
        <v>80</v>
      </c>
      <c r="D2" s="2" t="s">
        <v>84</v>
      </c>
      <c r="E2" t="s">
        <v>244</v>
      </c>
      <c r="F2" t="s">
        <v>249</v>
      </c>
      <c r="G2" t="s">
        <v>224</v>
      </c>
      <c r="H2" t="s">
        <v>260</v>
      </c>
      <c r="I2" t="s">
        <v>219</v>
      </c>
      <c r="J2" t="s">
        <v>215</v>
      </c>
      <c r="K2" t="s">
        <v>80</v>
      </c>
      <c r="L2" t="s">
        <v>201</v>
      </c>
      <c r="M2" t="s">
        <v>236</v>
      </c>
      <c r="N2" t="s">
        <v>266</v>
      </c>
      <c r="O2" t="s">
        <v>271</v>
      </c>
      <c r="P2" t="s">
        <v>305</v>
      </c>
      <c r="Q2" t="s">
        <v>272</v>
      </c>
    </row>
    <row r="3" spans="1:17" ht="20" x14ac:dyDescent="0.25">
      <c r="A3" t="s">
        <v>7</v>
      </c>
      <c r="B3" t="s">
        <v>79</v>
      </c>
      <c r="C3" t="s">
        <v>82</v>
      </c>
      <c r="D3" s="2" t="s">
        <v>85</v>
      </c>
      <c r="E3" t="s">
        <v>245</v>
      </c>
      <c r="F3" t="s">
        <v>250</v>
      </c>
      <c r="G3" t="s">
        <v>225</v>
      </c>
      <c r="H3" t="s">
        <v>195</v>
      </c>
      <c r="I3" t="s">
        <v>220</v>
      </c>
      <c r="J3" t="s">
        <v>216</v>
      </c>
      <c r="K3" t="s">
        <v>264</v>
      </c>
      <c r="L3" t="s">
        <v>202</v>
      </c>
      <c r="M3" t="s">
        <v>237</v>
      </c>
      <c r="N3" t="s">
        <v>267</v>
      </c>
      <c r="O3" t="s">
        <v>273</v>
      </c>
      <c r="P3" t="s">
        <v>306</v>
      </c>
      <c r="Q3" t="s">
        <v>274</v>
      </c>
    </row>
    <row r="4" spans="1:17" ht="20" x14ac:dyDescent="0.25">
      <c r="B4" t="s">
        <v>333</v>
      </c>
      <c r="C4" t="s">
        <v>81</v>
      </c>
      <c r="D4" s="2" t="s">
        <v>86</v>
      </c>
      <c r="E4" t="s">
        <v>246</v>
      </c>
      <c r="F4" t="s">
        <v>251</v>
      </c>
      <c r="G4" t="s">
        <v>226</v>
      </c>
      <c r="H4" t="s">
        <v>261</v>
      </c>
      <c r="I4" t="s">
        <v>221</v>
      </c>
      <c r="J4" t="s">
        <v>217</v>
      </c>
      <c r="K4" t="s">
        <v>265</v>
      </c>
      <c r="L4" t="s">
        <v>203</v>
      </c>
      <c r="M4" t="s">
        <v>238</v>
      </c>
      <c r="N4" t="s">
        <v>268</v>
      </c>
      <c r="O4" t="s">
        <v>272</v>
      </c>
      <c r="Q4" t="s">
        <v>271</v>
      </c>
    </row>
    <row r="5" spans="1:17" ht="20" x14ac:dyDescent="0.25">
      <c r="B5" t="s">
        <v>334</v>
      </c>
      <c r="D5" s="2" t="s">
        <v>87</v>
      </c>
      <c r="E5" t="s">
        <v>247</v>
      </c>
      <c r="F5" t="s">
        <v>252</v>
      </c>
      <c r="G5" t="s">
        <v>227</v>
      </c>
      <c r="I5" t="s">
        <v>222</v>
      </c>
      <c r="J5" t="s">
        <v>218</v>
      </c>
      <c r="L5" t="s">
        <v>204</v>
      </c>
      <c r="M5" t="s">
        <v>239</v>
      </c>
      <c r="N5" t="s">
        <v>343</v>
      </c>
      <c r="O5" t="s">
        <v>274</v>
      </c>
      <c r="Q5" t="s">
        <v>273</v>
      </c>
    </row>
    <row r="6" spans="1:17" ht="20" x14ac:dyDescent="0.25">
      <c r="D6" s="2" t="s">
        <v>88</v>
      </c>
      <c r="E6" t="s">
        <v>248</v>
      </c>
      <c r="F6" t="s">
        <v>253</v>
      </c>
      <c r="G6" t="s">
        <v>228</v>
      </c>
      <c r="I6" t="s">
        <v>223</v>
      </c>
      <c r="L6" t="s">
        <v>205</v>
      </c>
      <c r="M6" t="s">
        <v>240</v>
      </c>
      <c r="N6" t="s">
        <v>80</v>
      </c>
      <c r="O6" t="s">
        <v>275</v>
      </c>
      <c r="Q6" t="s">
        <v>309</v>
      </c>
    </row>
    <row r="7" spans="1:17" ht="20" x14ac:dyDescent="0.25">
      <c r="D7" s="2" t="s">
        <v>89</v>
      </c>
      <c r="E7" t="s">
        <v>335</v>
      </c>
      <c r="F7" t="s">
        <v>254</v>
      </c>
      <c r="G7" t="s">
        <v>229</v>
      </c>
      <c r="L7" t="s">
        <v>206</v>
      </c>
      <c r="M7" t="s">
        <v>241</v>
      </c>
      <c r="O7" s="4" t="s">
        <v>276</v>
      </c>
    </row>
    <row r="8" spans="1:17" ht="20" x14ac:dyDescent="0.25">
      <c r="D8" s="2" t="s">
        <v>90</v>
      </c>
      <c r="E8" t="s">
        <v>337</v>
      </c>
      <c r="F8" t="s">
        <v>255</v>
      </c>
      <c r="G8" t="s">
        <v>230</v>
      </c>
      <c r="L8" t="s">
        <v>207</v>
      </c>
      <c r="M8" t="s">
        <v>242</v>
      </c>
    </row>
    <row r="9" spans="1:17" ht="20" x14ac:dyDescent="0.25">
      <c r="D9" s="2" t="s">
        <v>91</v>
      </c>
      <c r="E9" t="s">
        <v>338</v>
      </c>
      <c r="F9" t="s">
        <v>256</v>
      </c>
      <c r="G9" t="s">
        <v>231</v>
      </c>
      <c r="L9" t="s">
        <v>208</v>
      </c>
      <c r="M9" t="s">
        <v>243</v>
      </c>
    </row>
    <row r="10" spans="1:17" ht="20" x14ac:dyDescent="0.25">
      <c r="D10" s="2" t="s">
        <v>92</v>
      </c>
      <c r="F10" t="s">
        <v>257</v>
      </c>
      <c r="G10" t="s">
        <v>232</v>
      </c>
      <c r="L10" t="s">
        <v>209</v>
      </c>
    </row>
    <row r="11" spans="1:17" ht="20" x14ac:dyDescent="0.25">
      <c r="D11" s="2" t="s">
        <v>93</v>
      </c>
      <c r="F11" t="s">
        <v>258</v>
      </c>
      <c r="G11" t="s">
        <v>233</v>
      </c>
      <c r="L11" t="s">
        <v>210</v>
      </c>
    </row>
    <row r="12" spans="1:17" ht="20" x14ac:dyDescent="0.25">
      <c r="D12" s="2" t="s">
        <v>94</v>
      </c>
      <c r="F12" t="s">
        <v>259</v>
      </c>
      <c r="G12" t="s">
        <v>234</v>
      </c>
      <c r="L12" t="s">
        <v>211</v>
      </c>
    </row>
    <row r="13" spans="1:17" ht="20" x14ac:dyDescent="0.25">
      <c r="D13" s="2" t="s">
        <v>95</v>
      </c>
      <c r="F13" t="s">
        <v>339</v>
      </c>
      <c r="L13" t="s">
        <v>212</v>
      </c>
    </row>
    <row r="14" spans="1:17" ht="20" x14ac:dyDescent="0.25">
      <c r="D14" s="2" t="s">
        <v>96</v>
      </c>
      <c r="F14" t="s">
        <v>340</v>
      </c>
      <c r="L14" t="s">
        <v>213</v>
      </c>
    </row>
    <row r="15" spans="1:17" ht="20" x14ac:dyDescent="0.25">
      <c r="D15" s="2" t="s">
        <v>97</v>
      </c>
      <c r="L15" t="s">
        <v>214</v>
      </c>
    </row>
    <row r="16" spans="1:17" ht="20" x14ac:dyDescent="0.25">
      <c r="D16" s="2" t="s">
        <v>98</v>
      </c>
    </row>
    <row r="17" spans="4:4" ht="20" x14ac:dyDescent="0.25">
      <c r="D17" s="2" t="s">
        <v>99</v>
      </c>
    </row>
    <row r="18" spans="4:4" ht="20" x14ac:dyDescent="0.25">
      <c r="D18" s="2" t="s">
        <v>100</v>
      </c>
    </row>
    <row r="19" spans="4:4" ht="20" x14ac:dyDescent="0.25">
      <c r="D19" s="2" t="s">
        <v>101</v>
      </c>
    </row>
    <row r="20" spans="4:4" ht="20" x14ac:dyDescent="0.25">
      <c r="D20" s="2" t="s">
        <v>102</v>
      </c>
    </row>
    <row r="21" spans="4:4" ht="20" x14ac:dyDescent="0.25">
      <c r="D21" s="2" t="s">
        <v>103</v>
      </c>
    </row>
    <row r="22" spans="4:4" ht="20" x14ac:dyDescent="0.25">
      <c r="D22" s="2" t="s">
        <v>104</v>
      </c>
    </row>
    <row r="23" spans="4:4" ht="20" x14ac:dyDescent="0.25">
      <c r="D23" s="2" t="s">
        <v>105</v>
      </c>
    </row>
    <row r="24" spans="4:4" ht="20" x14ac:dyDescent="0.25">
      <c r="D24" s="2" t="s">
        <v>106</v>
      </c>
    </row>
    <row r="25" spans="4:4" ht="20" x14ac:dyDescent="0.25">
      <c r="D25" s="2" t="s">
        <v>107</v>
      </c>
    </row>
    <row r="26" spans="4:4" ht="20" x14ac:dyDescent="0.25">
      <c r="D26" s="2" t="s">
        <v>108</v>
      </c>
    </row>
    <row r="27" spans="4:4" ht="20" x14ac:dyDescent="0.25">
      <c r="D27" s="2" t="s">
        <v>109</v>
      </c>
    </row>
    <row r="28" spans="4:4" ht="20" x14ac:dyDescent="0.25">
      <c r="D28" s="2" t="s">
        <v>110</v>
      </c>
    </row>
    <row r="29" spans="4:4" ht="20" x14ac:dyDescent="0.25">
      <c r="D29" s="2" t="s">
        <v>111</v>
      </c>
    </row>
    <row r="30" spans="4:4" ht="20" x14ac:dyDescent="0.25">
      <c r="D30" s="2" t="s">
        <v>112</v>
      </c>
    </row>
    <row r="31" spans="4:4" ht="20" x14ac:dyDescent="0.25">
      <c r="D31" s="2" t="s">
        <v>113</v>
      </c>
    </row>
    <row r="32" spans="4:4" ht="20" x14ac:dyDescent="0.25">
      <c r="D32" s="2" t="s">
        <v>114</v>
      </c>
    </row>
    <row r="33" spans="4:4" ht="20" x14ac:dyDescent="0.25">
      <c r="D33" s="2" t="s">
        <v>115</v>
      </c>
    </row>
    <row r="34" spans="4:4" ht="20" x14ac:dyDescent="0.25">
      <c r="D34" s="2" t="s">
        <v>116</v>
      </c>
    </row>
    <row r="35" spans="4:4" ht="20" x14ac:dyDescent="0.25">
      <c r="D35" s="2" t="s">
        <v>117</v>
      </c>
    </row>
    <row r="36" spans="4:4" ht="20" x14ac:dyDescent="0.25">
      <c r="D36" s="2" t="s">
        <v>118</v>
      </c>
    </row>
    <row r="37" spans="4:4" ht="20" x14ac:dyDescent="0.25">
      <c r="D37" s="2" t="s">
        <v>119</v>
      </c>
    </row>
    <row r="38" spans="4:4" ht="20" x14ac:dyDescent="0.25">
      <c r="D38" s="2" t="s">
        <v>120</v>
      </c>
    </row>
    <row r="39" spans="4:4" ht="20" x14ac:dyDescent="0.25">
      <c r="D39" s="2" t="s">
        <v>121</v>
      </c>
    </row>
    <row r="40" spans="4:4" ht="20" x14ac:dyDescent="0.25">
      <c r="D40" s="2" t="s">
        <v>122</v>
      </c>
    </row>
    <row r="41" spans="4:4" ht="20" x14ac:dyDescent="0.25">
      <c r="D41" s="2" t="s">
        <v>123</v>
      </c>
    </row>
    <row r="42" spans="4:4" ht="20" x14ac:dyDescent="0.25">
      <c r="D42" s="2" t="s">
        <v>124</v>
      </c>
    </row>
    <row r="43" spans="4:4" ht="20" x14ac:dyDescent="0.25">
      <c r="D43" s="2" t="s">
        <v>125</v>
      </c>
    </row>
    <row r="44" spans="4:4" ht="20" x14ac:dyDescent="0.25">
      <c r="D44" s="2" t="s">
        <v>126</v>
      </c>
    </row>
    <row r="45" spans="4:4" ht="20" x14ac:dyDescent="0.25">
      <c r="D45" s="2" t="s">
        <v>127</v>
      </c>
    </row>
    <row r="46" spans="4:4" ht="20" x14ac:dyDescent="0.25">
      <c r="D46" s="2" t="s">
        <v>128</v>
      </c>
    </row>
    <row r="47" spans="4:4" ht="20" x14ac:dyDescent="0.25">
      <c r="D47" s="2" t="s">
        <v>129</v>
      </c>
    </row>
    <row r="48" spans="4:4" ht="20" x14ac:dyDescent="0.25">
      <c r="D48" s="2" t="s">
        <v>130</v>
      </c>
    </row>
    <row r="49" spans="4:4" ht="20" x14ac:dyDescent="0.25">
      <c r="D49" s="2" t="s">
        <v>131</v>
      </c>
    </row>
    <row r="50" spans="4:4" ht="20" x14ac:dyDescent="0.25">
      <c r="D50" s="2" t="s">
        <v>132</v>
      </c>
    </row>
    <row r="51" spans="4:4" ht="20" x14ac:dyDescent="0.25">
      <c r="D51" s="2" t="s">
        <v>133</v>
      </c>
    </row>
    <row r="52" spans="4:4" ht="20" x14ac:dyDescent="0.25">
      <c r="D52" s="2" t="s">
        <v>134</v>
      </c>
    </row>
    <row r="53" spans="4:4" ht="20" x14ac:dyDescent="0.25">
      <c r="D53" s="2" t="s">
        <v>135</v>
      </c>
    </row>
    <row r="54" spans="4:4" ht="20" x14ac:dyDescent="0.25">
      <c r="D54" s="2" t="s">
        <v>136</v>
      </c>
    </row>
    <row r="55" spans="4:4" ht="20" x14ac:dyDescent="0.25">
      <c r="D55" s="2" t="s">
        <v>137</v>
      </c>
    </row>
    <row r="56" spans="4:4" ht="20" x14ac:dyDescent="0.25">
      <c r="D56" s="2" t="s">
        <v>138</v>
      </c>
    </row>
    <row r="57" spans="4:4" ht="20" x14ac:dyDescent="0.25">
      <c r="D57" s="2" t="s">
        <v>139</v>
      </c>
    </row>
    <row r="58" spans="4:4" ht="20" x14ac:dyDescent="0.25">
      <c r="D58" s="2" t="s">
        <v>140</v>
      </c>
    </row>
    <row r="59" spans="4:4" ht="20" x14ac:dyDescent="0.25">
      <c r="D59" s="2" t="s">
        <v>141</v>
      </c>
    </row>
    <row r="60" spans="4:4" ht="20" x14ac:dyDescent="0.25">
      <c r="D60" s="2" t="s">
        <v>142</v>
      </c>
    </row>
    <row r="61" spans="4:4" ht="20" x14ac:dyDescent="0.25">
      <c r="D61" s="2" t="s">
        <v>143</v>
      </c>
    </row>
    <row r="62" spans="4:4" ht="20" x14ac:dyDescent="0.25">
      <c r="D62" s="2" t="s">
        <v>144</v>
      </c>
    </row>
    <row r="63" spans="4:4" ht="20" x14ac:dyDescent="0.25">
      <c r="D63" s="2" t="s">
        <v>145</v>
      </c>
    </row>
    <row r="64" spans="4:4" ht="20" x14ac:dyDescent="0.25">
      <c r="D64" s="2" t="s">
        <v>146</v>
      </c>
    </row>
    <row r="65" spans="4:4" ht="20" x14ac:dyDescent="0.25">
      <c r="D65" s="2" t="s">
        <v>147</v>
      </c>
    </row>
    <row r="66" spans="4:4" ht="20" x14ac:dyDescent="0.25">
      <c r="D66" s="2" t="s">
        <v>148</v>
      </c>
    </row>
    <row r="67" spans="4:4" ht="20" x14ac:dyDescent="0.25">
      <c r="D67" s="2" t="s">
        <v>149</v>
      </c>
    </row>
    <row r="68" spans="4:4" ht="20" x14ac:dyDescent="0.25">
      <c r="D68" s="2" t="s">
        <v>150</v>
      </c>
    </row>
    <row r="69" spans="4:4" ht="20" x14ac:dyDescent="0.25">
      <c r="D69" s="2" t="s">
        <v>151</v>
      </c>
    </row>
    <row r="70" spans="4:4" ht="20" x14ac:dyDescent="0.25">
      <c r="D70" s="2" t="s">
        <v>152</v>
      </c>
    </row>
    <row r="71" spans="4:4" ht="20" x14ac:dyDescent="0.25">
      <c r="D71" s="2" t="s">
        <v>153</v>
      </c>
    </row>
    <row r="72" spans="4:4" ht="20" x14ac:dyDescent="0.25">
      <c r="D72" s="2" t="s">
        <v>154</v>
      </c>
    </row>
    <row r="73" spans="4:4" ht="20" x14ac:dyDescent="0.25">
      <c r="D73" s="2" t="s">
        <v>155</v>
      </c>
    </row>
    <row r="74" spans="4:4" ht="20" x14ac:dyDescent="0.25">
      <c r="D74" s="2" t="s">
        <v>156</v>
      </c>
    </row>
    <row r="75" spans="4:4" ht="20" x14ac:dyDescent="0.25">
      <c r="D75" s="2" t="s">
        <v>157</v>
      </c>
    </row>
    <row r="76" spans="4:4" ht="20" x14ac:dyDescent="0.25">
      <c r="D76" s="2" t="s">
        <v>158</v>
      </c>
    </row>
    <row r="77" spans="4:4" ht="20" x14ac:dyDescent="0.25">
      <c r="D77" s="2" t="s">
        <v>159</v>
      </c>
    </row>
    <row r="78" spans="4:4" ht="20" x14ac:dyDescent="0.25">
      <c r="D78" s="2" t="s">
        <v>160</v>
      </c>
    </row>
    <row r="79" spans="4:4" ht="20" x14ac:dyDescent="0.25">
      <c r="D79" s="2" t="s">
        <v>161</v>
      </c>
    </row>
    <row r="80" spans="4:4" ht="20" x14ac:dyDescent="0.25">
      <c r="D80" s="2" t="s">
        <v>162</v>
      </c>
    </row>
    <row r="81" spans="4:4" ht="20" x14ac:dyDescent="0.25">
      <c r="D81" s="2" t="s">
        <v>163</v>
      </c>
    </row>
    <row r="82" spans="4:4" ht="20" x14ac:dyDescent="0.25">
      <c r="D82" s="2" t="s">
        <v>164</v>
      </c>
    </row>
    <row r="83" spans="4:4" ht="20" x14ac:dyDescent="0.25">
      <c r="D83" s="2" t="s">
        <v>165</v>
      </c>
    </row>
    <row r="84" spans="4:4" ht="20" x14ac:dyDescent="0.25">
      <c r="D84" s="2" t="s">
        <v>166</v>
      </c>
    </row>
    <row r="85" spans="4:4" ht="20" x14ac:dyDescent="0.25">
      <c r="D85" s="2" t="s">
        <v>167</v>
      </c>
    </row>
    <row r="86" spans="4:4" ht="20" x14ac:dyDescent="0.25">
      <c r="D86" s="2" t="s">
        <v>168</v>
      </c>
    </row>
    <row r="87" spans="4:4" ht="20" x14ac:dyDescent="0.25">
      <c r="D87" s="2" t="s">
        <v>169</v>
      </c>
    </row>
    <row r="88" spans="4:4" ht="20" x14ac:dyDescent="0.25">
      <c r="D88" s="2" t="s">
        <v>170</v>
      </c>
    </row>
    <row r="89" spans="4:4" ht="20" x14ac:dyDescent="0.25">
      <c r="D89" s="2" t="s">
        <v>171</v>
      </c>
    </row>
    <row r="90" spans="4:4" ht="20" x14ac:dyDescent="0.25">
      <c r="D90" s="2" t="s">
        <v>172</v>
      </c>
    </row>
    <row r="91" spans="4:4" ht="20" x14ac:dyDescent="0.25">
      <c r="D91" s="2" t="s">
        <v>173</v>
      </c>
    </row>
    <row r="92" spans="4:4" ht="20" x14ac:dyDescent="0.25">
      <c r="D92" s="2" t="s">
        <v>174</v>
      </c>
    </row>
    <row r="93" spans="4:4" ht="20" x14ac:dyDescent="0.25">
      <c r="D93" s="2" t="s">
        <v>175</v>
      </c>
    </row>
    <row r="94" spans="4:4" ht="20" x14ac:dyDescent="0.25">
      <c r="D94" s="2" t="s">
        <v>176</v>
      </c>
    </row>
    <row r="95" spans="4:4" ht="20" x14ac:dyDescent="0.25">
      <c r="D95" s="2" t="s">
        <v>177</v>
      </c>
    </row>
    <row r="96" spans="4:4" ht="20" x14ac:dyDescent="0.25">
      <c r="D96" s="2" t="s">
        <v>178</v>
      </c>
    </row>
    <row r="97" spans="4:4" ht="20" x14ac:dyDescent="0.25">
      <c r="D97" s="2" t="s">
        <v>179</v>
      </c>
    </row>
    <row r="98" spans="4:4" ht="20" x14ac:dyDescent="0.25">
      <c r="D98" s="2" t="s">
        <v>180</v>
      </c>
    </row>
    <row r="99" spans="4:4" ht="20" x14ac:dyDescent="0.25">
      <c r="D99" s="2" t="s">
        <v>181</v>
      </c>
    </row>
    <row r="100" spans="4:4" ht="20" x14ac:dyDescent="0.25">
      <c r="D100" s="2" t="s">
        <v>182</v>
      </c>
    </row>
    <row r="101" spans="4:4" ht="20" x14ac:dyDescent="0.25">
      <c r="D101" s="2" t="s">
        <v>183</v>
      </c>
    </row>
    <row r="102" spans="4:4" ht="20" x14ac:dyDescent="0.25">
      <c r="D102" s="2" t="s">
        <v>184</v>
      </c>
    </row>
    <row r="103" spans="4:4" ht="20" x14ac:dyDescent="0.25">
      <c r="D103" s="2" t="s">
        <v>185</v>
      </c>
    </row>
    <row r="104" spans="4:4" ht="20" x14ac:dyDescent="0.25">
      <c r="D104" s="2" t="s">
        <v>186</v>
      </c>
    </row>
    <row r="105" spans="4:4" ht="20" x14ac:dyDescent="0.25">
      <c r="D105" s="2" t="s">
        <v>187</v>
      </c>
    </row>
    <row r="106" spans="4:4" ht="20" x14ac:dyDescent="0.25">
      <c r="D106" s="2" t="s">
        <v>188</v>
      </c>
    </row>
    <row r="107" spans="4:4" ht="20" x14ac:dyDescent="0.25">
      <c r="D107" s="2" t="s">
        <v>341</v>
      </c>
    </row>
    <row r="108" spans="4:4" ht="20" x14ac:dyDescent="0.25">
      <c r="D108" s="2"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Infos</vt:lpstr>
      <vt:lpstr>Emprunteurs</vt:lpstr>
      <vt:lpstr>Participants</vt:lpstr>
      <vt:lpstr>Tranches</vt:lpstr>
      <vt:lpstr>Engagements </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2021-02-05T15:10:42Z</dcterms:created>
  <dcterms:modified xsi:type="dcterms:W3CDTF">2021-06-07T16:22:19Z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-281271086</vt:i4>
  </property>
  <property fmtid="{D5CDD505-2E9C-101B-9397-08002B2CF9AE}" pid="3" name="_NewReviewCycle">
    <vt:lpwstr/>
  </property>
  <property fmtid="{D5CDD505-2E9C-101B-9397-08002B2CF9AE}" pid="4" name="_EmailSubject">
    <vt:lpwstr>Priorisation reprise de stock</vt:lpwstr>
  </property>
  <property fmtid="{D5CDD505-2E9C-101B-9397-08002B2CF9AE}" pid="5" name="_AuthorEmail">
    <vt:lpwstr>Pauline.DARDELET@ca-aquitaine.fr</vt:lpwstr>
  </property>
  <property fmtid="{D5CDD505-2E9C-101B-9397-08002B2CF9AE}" pid="6" name="_AuthorEmailDisplayName">
    <vt:lpwstr>DARDELET Pauline</vt:lpwstr>
  </property>
</Properties>
</file>