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xСтавка" sheetId="1" state="visible" r:id="rId2"/>
    <sheet name="Лига Ставок" sheetId="2" state="visible" r:id="rId3"/>
    <sheet name="Возможные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<sst xmlns="http://schemas.openxmlformats.org/spreadsheetml/2006/main" count="125" uniqueCount="76">
  <si>
    <t xml:space="preserve">#</t>
  </si>
  <si>
    <t xml:space="preserve">Data</t>
  </si>
  <si>
    <t xml:space="preserve">Legue</t>
  </si>
  <si>
    <t xml:space="preserve">Team Home</t>
  </si>
  <si>
    <t xml:space="preserve">Team Away</t>
  </si>
  <si>
    <t xml:space="preserve">Score</t>
  </si>
  <si>
    <t xml:space="preserve">OK?</t>
  </si>
  <si>
    <t xml:space="preserve">Stavka</t>
  </si>
  <si>
    <t xml:space="preserve">KF</t>
  </si>
  <si>
    <t xml:space="preserve">Summa</t>
  </si>
  <si>
    <t xml:space="preserve">Profit</t>
  </si>
  <si>
    <t xml:space="preserve">Bank</t>
  </si>
  <si>
    <t xml:space="preserve">Chempionship</t>
  </si>
  <si>
    <t xml:space="preserve">КПР</t>
  </si>
  <si>
    <t xml:space="preserve">Хадерсфилд</t>
  </si>
  <si>
    <t xml:space="preserve">1-2</t>
  </si>
  <si>
    <t xml:space="preserve">П2</t>
  </si>
  <si>
    <t xml:space="preserve">Единственный матч который стоило взять из 1,2,3,5</t>
  </si>
  <si>
    <t xml:space="preserve">Лидс</t>
  </si>
  <si>
    <t xml:space="preserve">Кардиф</t>
  </si>
  <si>
    <t xml:space="preserve">0-2</t>
  </si>
  <si>
    <t xml:space="preserve">П1</t>
  </si>
  <si>
    <t xml:space="preserve">Все пошло не так. Лайв не смотрел</t>
  </si>
  <si>
    <t xml:space="preserve">Дерби Каунти</t>
  </si>
  <si>
    <t xml:space="preserve">Бристоль Сити</t>
  </si>
  <si>
    <t xml:space="preserve">3-3</t>
  </si>
  <si>
    <t xml:space="preserve">1x</t>
  </si>
  <si>
    <t xml:space="preserve">подстраховка ставки. Еле-еле зашла</t>
  </si>
  <si>
    <t xml:space="preserve">Рединг</t>
  </si>
  <si>
    <t xml:space="preserve">Барнсли</t>
  </si>
  <si>
    <t xml:space="preserve">0-0</t>
  </si>
  <si>
    <t xml:space="preserve">дурацкая ставка</t>
  </si>
  <si>
    <t xml:space="preserve">Ротерхем</t>
  </si>
  <si>
    <t xml:space="preserve">2-3</t>
  </si>
  <si>
    <t xml:space="preserve">Ф-1(2)</t>
  </si>
  <si>
    <t xml:space="preserve">без лайва. Возврат на последних минутах кф 2,26</t>
  </si>
  <si>
    <t xml:space="preserve">Seria A</t>
  </si>
  <si>
    <t xml:space="preserve">Эмполи</t>
  </si>
  <si>
    <t xml:space="preserve">Лацио</t>
  </si>
  <si>
    <t xml:space="preserve">2,32 Смотрел частями 1й тайм. Во втором Лацио стал играть хуже.Пропустив быстро отыграля. Эмполи хорошо пасует, но ничего не получается в атаке</t>
  </si>
  <si>
    <t xml:space="preserve">Кьево</t>
  </si>
  <si>
    <t xml:space="preserve">Наполи</t>
  </si>
  <si>
    <t xml:space="preserve">1-3</t>
  </si>
  <si>
    <t xml:space="preserve">Посмотрел лайв до 28 минуты (примерно) и поставил дождавшись кф больше 2</t>
  </si>
  <si>
    <t xml:space="preserve">France Liga 1</t>
  </si>
  <si>
    <t xml:space="preserve">Сен-Этьен</t>
  </si>
  <si>
    <t xml:space="preserve">Кан</t>
  </si>
  <si>
    <t xml:space="preserve">0-1</t>
  </si>
  <si>
    <t xml:space="preserve">Ф-1(1)</t>
  </si>
  <si>
    <t xml:space="preserve">Ставил Лайв. У СЭ небыло главного бомбардира (6 мячей). </t>
  </si>
  <si>
    <t xml:space="preserve">Espania LaLiga</t>
  </si>
  <si>
    <t xml:space="preserve">Атлетико М</t>
  </si>
  <si>
    <t xml:space="preserve">Барселона</t>
  </si>
  <si>
    <t xml:space="preserve">Ф0 (1)</t>
  </si>
  <si>
    <t xml:space="preserve">Ставил лайв. Повелся на Железную Ставку. Равная игра в обе стороны. Могли победить и те и другие. Не очень хорошая ставка</t>
  </si>
  <si>
    <t xml:space="preserve">Брайтон</t>
  </si>
  <si>
    <t xml:space="preserve">Ньюкасл</t>
  </si>
  <si>
    <t xml:space="preserve">Ставил лайв на 10 минуте. У НК небыло главного бомбардира. Брайтон хорошо начал игру но решил что одного гола им хватит. Кпжется что футбольное нефезение...</t>
  </si>
  <si>
    <t xml:space="preserve">итог</t>
  </si>
  <si>
    <t xml:space="preserve">13 ставок</t>
  </si>
  <si>
    <t xml:space="preserve">3+, 6-, 2в</t>
  </si>
  <si>
    <t xml:space="preserve">6 матчей Чемпионшип, 2 Италии, 1 Франции и 1 Испании</t>
  </si>
  <si>
    <t xml:space="preserve">Из 6 матчей чемпионшипа зашел 1 (и один подстраховка)</t>
  </si>
  <si>
    <t xml:space="preserve">Если ставка зашла, то в столбце OK? ставить любое число больше "0", если не зашла, то "0"</t>
  </si>
  <si>
    <t xml:space="preserve">1-0</t>
  </si>
  <si>
    <t xml:space="preserve">Бертон Альбион</t>
  </si>
  <si>
    <t xml:space="preserve">Шеффилд</t>
  </si>
  <si>
    <t xml:space="preserve">Брентфорд</t>
  </si>
  <si>
    <t xml:space="preserve">МанСити</t>
  </si>
  <si>
    <t xml:space="preserve">Монако</t>
  </si>
  <si>
    <t xml:space="preserve">5-3</t>
  </si>
  <si>
    <t xml:space="preserve">2х</t>
  </si>
  <si>
    <t xml:space="preserve">Потенциальные ставки</t>
  </si>
  <si>
    <t xml:space="preserve">АстонВилла</t>
  </si>
  <si>
    <t xml:space="preserve">2-0</t>
  </si>
  <si>
    <t xml:space="preserve">Планировал ставить на Ф-1 Ньюкасла, но лайв не подтвердил, поэтому отказался, хотя матч закончился с нужным счетом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</si>
</sst>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1xСтавка!$L$3:$L$14</c:f>
              <c:numCache>
                <c:formatCode>General</c:formatCode>
                <c:ptCount val="12"/>
                <c:pt idx="0">
                  <c:v>34290</c:v>
                </c:pt>
                <c:pt idx="1">
                  <c:v>31290</c:v>
                </c:pt>
                <c:pt idx="2">
                  <c:v>28290</c:v>
                </c:pt>
                <c:pt idx="3">
                  <c:v>31098</c:v>
                </c:pt>
                <c:pt idx="4">
                  <c:v>28098</c:v>
                </c:pt>
                <c:pt idx="5">
                  <c:v>28098</c:v>
                </c:pt>
                <c:pt idx="6">
                  <c:v>28098</c:v>
                </c:pt>
                <c:pt idx="7">
                  <c:v>31578</c:v>
                </c:pt>
                <c:pt idx="8">
                  <c:v>30078</c:v>
                </c:pt>
                <c:pt idx="9">
                  <c:v>28078</c:v>
                </c:pt>
                <c:pt idx="10">
                  <c:v>24559.8</c:v>
                </c:pt>
                <c:pt idx="11">
                  <c:v>21059.8</c:v>
                </c:pt>
              </c:numCache>
            </c:numRef>
          </c:val>
        </c:ser>
        <c:gapWidth val="219"/>
        <c:overlap val="-27"/>
        <c:axId val="82118429"/>
        <c:axId val="11712803"/>
      </c:barChart>
      <c:catAx>
        <c:axId val="821184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№ ставки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712803"/>
        <c:crosses val="autoZero"/>
        <c:auto val="1"/>
        <c:lblAlgn val="ctr"/>
        <c:lblOffset val="100"/>
      </c:catAx>
      <c:valAx>
        <c:axId val="117128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Размер банка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11842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32</xdr:row>
      <xdr:rowOff>76320</xdr:rowOff>
    </xdr:from>
    <xdr:to>
      <xdr:col>17</xdr:col>
      <xdr:colOff>447120</xdr:colOff>
      <xdr:row>55</xdr:row>
      <xdr:rowOff>180360</xdr:rowOff>
    </xdr:to>
    <xdr:graphicFrame>
      <xdr:nvGraphicFramePr>
        <xdr:cNvPr id="0" name="Chart 1"/>
        <xdr:cNvGraphicFramePr/>
      </xdr:nvGraphicFramePr>
      <xdr:xfrm>
        <a:off x="644400" y="6172200"/>
        <a:ext cx="12596040" cy="44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 outlineLevelRow="0" outlineLevelCol="0"/>
  <cols>
    <col collapsed="false" customWidth="true" hidden="false" outlineLevel="0" max="1" min="1" style="1" width="9.13"/>
    <col collapsed="false" customWidth="true" hidden="false" outlineLevel="0" max="2" min="2" style="1" width="10.29"/>
    <col collapsed="false" customWidth="true" hidden="false" outlineLevel="0" max="3" min="3" style="1" width="13.14"/>
    <col collapsed="false" customWidth="true" hidden="false" outlineLevel="0" max="4" min="4" style="1" width="14.01"/>
    <col collapsed="false" customWidth="true" hidden="false" outlineLevel="0" max="5" min="5" style="1" width="14.86"/>
    <col collapsed="false" customWidth="true" hidden="false" outlineLevel="0" max="6" min="6" style="1" width="11.99"/>
    <col collapsed="false" customWidth="true" hidden="false" outlineLevel="0" max="7" min="7" style="1" width="11.71"/>
    <col collapsed="false" customWidth="true" hidden="false" outlineLevel="0" max="10" min="8" style="1" width="9.13"/>
    <col collapsed="false" customWidth="true" hidden="false" outlineLevel="0" max="11" min="11" style="1" width="10.71"/>
    <col collapsed="false" customWidth="true" hidden="false" outlineLevel="0" max="12" min="12" style="1" width="11.99"/>
    <col collapsed="false" customWidth="false" hidden="false" outlineLevel="0" max="13" min="13" style="0" width="11.42"/>
    <col collapsed="false" customWidth="true" hidden="false" outlineLevel="0" max="1025" min="14" style="0" width="8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5" hidden="false" customHeight="false" outlineLevel="0" collapsed="false">
      <c r="A2" s="1" t="n">
        <v>0</v>
      </c>
      <c r="L2" s="1" t="n">
        <v>30240</v>
      </c>
    </row>
    <row r="3" customFormat="false" ht="15" hidden="false" customHeight="false" outlineLevel="0" collapsed="false">
      <c r="A3" s="1" t="n">
        <v>1</v>
      </c>
      <c r="B3" s="3" t="n">
        <v>42777</v>
      </c>
      <c r="C3" s="3" t="s">
        <v>12</v>
      </c>
      <c r="D3" s="1" t="s">
        <v>13</v>
      </c>
      <c r="E3" s="1" t="s">
        <v>14</v>
      </c>
      <c r="F3" s="4" t="s">
        <v>15</v>
      </c>
      <c r="G3" s="5" t="n">
        <v>1</v>
      </c>
      <c r="H3" s="1" t="s">
        <v>16</v>
      </c>
      <c r="I3" s="1" t="n">
        <v>2.35</v>
      </c>
      <c r="J3" s="1" t="n">
        <v>3000</v>
      </c>
      <c r="K3" s="1" t="n">
        <f aca="false">IF(G3=1, J3*I3-J3, J3*-1)</f>
        <v>4050</v>
      </c>
      <c r="L3" s="1" t="n">
        <f aca="false">L2+K3</f>
        <v>34290</v>
      </c>
      <c r="M3" s="0" t="s">
        <v>17</v>
      </c>
    </row>
    <row r="4" customFormat="false" ht="15" hidden="false" customHeight="false" outlineLevel="0" collapsed="false">
      <c r="A4" s="1" t="n">
        <v>2</v>
      </c>
      <c r="B4" s="3" t="n">
        <v>42777</v>
      </c>
      <c r="C4" s="3" t="s">
        <v>12</v>
      </c>
      <c r="D4" s="1" t="s">
        <v>18</v>
      </c>
      <c r="E4" s="1" t="s">
        <v>19</v>
      </c>
      <c r="F4" s="4" t="s">
        <v>20</v>
      </c>
      <c r="G4" s="6" t="n">
        <v>0</v>
      </c>
      <c r="H4" s="1" t="s">
        <v>21</v>
      </c>
      <c r="I4" s="1" t="n">
        <v>2.14</v>
      </c>
      <c r="J4" s="1" t="n">
        <v>3000</v>
      </c>
      <c r="K4" s="1" t="n">
        <f aca="false">IF(G4=1, J4*I4-J4, J4*-1)</f>
        <v>-3000</v>
      </c>
      <c r="L4" s="1" t="n">
        <f aca="false">L3+K4</f>
        <v>31290</v>
      </c>
      <c r="M4" s="0" t="s">
        <v>22</v>
      </c>
    </row>
    <row r="5" customFormat="false" ht="15" hidden="false" customHeight="false" outlineLevel="0" collapsed="false">
      <c r="A5" s="1" t="n">
        <v>3</v>
      </c>
      <c r="B5" s="3" t="n">
        <v>42777</v>
      </c>
      <c r="C5" s="3" t="s">
        <v>12</v>
      </c>
      <c r="D5" s="1" t="s">
        <v>23</v>
      </c>
      <c r="E5" s="1" t="s">
        <v>24</v>
      </c>
      <c r="F5" s="4" t="s">
        <v>25</v>
      </c>
      <c r="G5" s="6" t="n">
        <v>0</v>
      </c>
      <c r="H5" s="1" t="s">
        <v>21</v>
      </c>
      <c r="I5" s="1" t="n">
        <v>2.07</v>
      </c>
      <c r="J5" s="1" t="n">
        <v>3000</v>
      </c>
      <c r="K5" s="1" t="n">
        <f aca="false">IF(G5=1, J5*I5-J5, J5*-1)</f>
        <v>-3000</v>
      </c>
      <c r="L5" s="1" t="n">
        <f aca="false">L4+K5</f>
        <v>28290</v>
      </c>
      <c r="M5" s="0" t="s">
        <v>22</v>
      </c>
    </row>
    <row r="6" customFormat="false" ht="15" hidden="false" customHeight="false" outlineLevel="0" collapsed="false">
      <c r="A6" s="1" t="n">
        <v>4</v>
      </c>
      <c r="B6" s="3" t="n">
        <v>42777</v>
      </c>
      <c r="C6" s="3" t="s">
        <v>12</v>
      </c>
      <c r="D6" s="1" t="s">
        <v>23</v>
      </c>
      <c r="E6" s="1" t="s">
        <v>24</v>
      </c>
      <c r="F6" s="4" t="s">
        <v>25</v>
      </c>
      <c r="G6" s="5" t="n">
        <v>1</v>
      </c>
      <c r="H6" s="1" t="s">
        <v>26</v>
      </c>
      <c r="I6" s="1" t="n">
        <v>1.936</v>
      </c>
      <c r="J6" s="1" t="n">
        <v>3000</v>
      </c>
      <c r="K6" s="1" t="n">
        <f aca="false">IF(G6=1, J6*I6-J6, J6*-1)</f>
        <v>2808</v>
      </c>
      <c r="L6" s="1" t="n">
        <f aca="false">L5+K6</f>
        <v>31098</v>
      </c>
      <c r="M6" s="0" t="s">
        <v>27</v>
      </c>
    </row>
    <row r="7" customFormat="false" ht="15" hidden="false" customHeight="false" outlineLevel="0" collapsed="false">
      <c r="A7" s="1" t="n">
        <v>5</v>
      </c>
      <c r="B7" s="3" t="n">
        <v>42777</v>
      </c>
      <c r="C7" s="3" t="s">
        <v>12</v>
      </c>
      <c r="D7" s="1" t="s">
        <v>28</v>
      </c>
      <c r="E7" s="1" t="s">
        <v>29</v>
      </c>
      <c r="F7" s="4" t="s">
        <v>30</v>
      </c>
      <c r="G7" s="6" t="n">
        <v>0</v>
      </c>
      <c r="H7" s="1" t="s">
        <v>21</v>
      </c>
      <c r="I7" s="1" t="n">
        <v>2.15</v>
      </c>
      <c r="J7" s="1" t="n">
        <v>3000</v>
      </c>
      <c r="K7" s="1" t="n">
        <f aca="false">IF(G7=1, J7*I7-J7, J7*-1)</f>
        <v>-3000</v>
      </c>
      <c r="L7" s="1" t="n">
        <f aca="false">L6+K7</f>
        <v>28098</v>
      </c>
      <c r="M7" s="0" t="s">
        <v>31</v>
      </c>
    </row>
    <row r="8" customFormat="false" ht="15" hidden="false" customHeight="false" outlineLevel="0" collapsed="false">
      <c r="A8" s="1" t="n">
        <v>6</v>
      </c>
      <c r="B8" s="3" t="n">
        <v>42781</v>
      </c>
      <c r="C8" s="3" t="s">
        <v>12</v>
      </c>
      <c r="D8" s="1" t="s">
        <v>32</v>
      </c>
      <c r="E8" s="1" t="s">
        <v>14</v>
      </c>
      <c r="F8" s="4" t="s">
        <v>33</v>
      </c>
      <c r="G8" s="7" t="n">
        <v>1</v>
      </c>
      <c r="H8" s="1" t="s">
        <v>34</v>
      </c>
      <c r="I8" s="1" t="n">
        <v>1</v>
      </c>
      <c r="J8" s="1" t="n">
        <v>3000</v>
      </c>
      <c r="K8" s="1" t="n">
        <f aca="false">IF(G8=1, J8*I8-J8, J8*-1)</f>
        <v>0</v>
      </c>
      <c r="L8" s="1" t="n">
        <f aca="false">L7+K8</f>
        <v>28098</v>
      </c>
      <c r="M8" s="0" t="s">
        <v>35</v>
      </c>
    </row>
    <row r="9" customFormat="false" ht="15" hidden="false" customHeight="false" outlineLevel="0" collapsed="false">
      <c r="A9" s="1" t="n">
        <v>7</v>
      </c>
      <c r="B9" s="3" t="n">
        <v>42785</v>
      </c>
      <c r="C9" s="3" t="s">
        <v>36</v>
      </c>
      <c r="D9" s="1" t="s">
        <v>37</v>
      </c>
      <c r="E9" s="1" t="s">
        <v>38</v>
      </c>
      <c r="F9" s="4" t="s">
        <v>15</v>
      </c>
      <c r="G9" s="7" t="n">
        <v>1</v>
      </c>
      <c r="H9" s="1" t="s">
        <v>34</v>
      </c>
      <c r="I9" s="1" t="n">
        <v>1</v>
      </c>
      <c r="J9" s="1" t="n">
        <v>3000</v>
      </c>
      <c r="K9" s="1" t="n">
        <f aca="false">IF(G9=1, J9*I9-J9, J9*-1)</f>
        <v>0</v>
      </c>
      <c r="L9" s="1" t="n">
        <f aca="false">L8+K9</f>
        <v>28098</v>
      </c>
      <c r="M9" s="0" t="s">
        <v>39</v>
      </c>
    </row>
    <row r="10" customFormat="false" ht="15" hidden="false" customHeight="false" outlineLevel="0" collapsed="false">
      <c r="A10" s="1" t="n">
        <v>8</v>
      </c>
      <c r="B10" s="3" t="n">
        <v>42785</v>
      </c>
      <c r="C10" s="3" t="s">
        <v>36</v>
      </c>
      <c r="D10" s="1" t="s">
        <v>40</v>
      </c>
      <c r="E10" s="1" t="s">
        <v>41</v>
      </c>
      <c r="F10" s="4" t="s">
        <v>42</v>
      </c>
      <c r="G10" s="5" t="n">
        <v>1</v>
      </c>
      <c r="H10" s="1" t="s">
        <v>34</v>
      </c>
      <c r="I10" s="1" t="n">
        <v>2.16</v>
      </c>
      <c r="J10" s="1" t="n">
        <v>3000</v>
      </c>
      <c r="K10" s="1" t="n">
        <f aca="false">IF(G10=1, J10*I10-J10, J10*-1)</f>
        <v>3480</v>
      </c>
      <c r="L10" s="1" t="n">
        <f aca="false">L9+K10</f>
        <v>31578</v>
      </c>
      <c r="M10" s="0" t="s">
        <v>43</v>
      </c>
    </row>
    <row r="11" customFormat="false" ht="15" hidden="false" customHeight="false" outlineLevel="0" collapsed="false">
      <c r="A11" s="1" t="n">
        <v>10</v>
      </c>
      <c r="B11" s="3" t="n">
        <v>42792</v>
      </c>
      <c r="C11" s="3" t="s">
        <v>44</v>
      </c>
      <c r="D11" s="1" t="s">
        <v>45</v>
      </c>
      <c r="E11" s="1" t="s">
        <v>46</v>
      </c>
      <c r="F11" s="1" t="s">
        <v>47</v>
      </c>
      <c r="G11" s="6" t="n">
        <v>0</v>
      </c>
      <c r="H11" s="1" t="s">
        <v>48</v>
      </c>
      <c r="I11" s="1" t="n">
        <v>3.34</v>
      </c>
      <c r="J11" s="1" t="n">
        <v>1500</v>
      </c>
      <c r="K11" s="1" t="n">
        <f aca="false">IF(G11=1, J11*I11-J11, J11*-1)</f>
        <v>-1500</v>
      </c>
      <c r="L11" s="1" t="n">
        <f aca="false">L10+K11</f>
        <v>30078</v>
      </c>
      <c r="M11" s="0" t="s">
        <v>49</v>
      </c>
    </row>
    <row r="12" customFormat="false" ht="15" hidden="false" customHeight="false" outlineLevel="0" collapsed="false">
      <c r="A12" s="1" t="n">
        <v>11</v>
      </c>
      <c r="B12" s="3" t="n">
        <v>42792</v>
      </c>
      <c r="C12" s="3"/>
      <c r="D12" s="1" t="s">
        <v>45</v>
      </c>
      <c r="E12" s="1" t="s">
        <v>46</v>
      </c>
      <c r="F12" s="1" t="s">
        <v>47</v>
      </c>
      <c r="G12" s="6" t="n">
        <v>0</v>
      </c>
      <c r="H12" s="1" t="s">
        <v>21</v>
      </c>
      <c r="I12" s="1" t="n">
        <v>2.08</v>
      </c>
      <c r="J12" s="1" t="n">
        <v>2000</v>
      </c>
      <c r="K12" s="1" t="n">
        <f aca="false">IF(G12=1, J12*I12-J12, J12*-1)</f>
        <v>-2000</v>
      </c>
      <c r="L12" s="1" t="n">
        <f aca="false">L11+K12</f>
        <v>28078</v>
      </c>
    </row>
    <row r="13" customFormat="false" ht="15" hidden="false" customHeight="false" outlineLevel="0" collapsed="false">
      <c r="A13" s="1" t="n">
        <v>12</v>
      </c>
      <c r="B13" s="3" t="n">
        <v>42792</v>
      </c>
      <c r="C13" s="3" t="s">
        <v>50</v>
      </c>
      <c r="D13" s="1" t="s">
        <v>51</v>
      </c>
      <c r="E13" s="1" t="s">
        <v>52</v>
      </c>
      <c r="F13" s="4" t="s">
        <v>15</v>
      </c>
      <c r="G13" s="6" t="n">
        <v>0</v>
      </c>
      <c r="H13" s="1" t="s">
        <v>53</v>
      </c>
      <c r="I13" s="1" t="n">
        <v>2.2</v>
      </c>
      <c r="J13" s="1" t="n">
        <v>3500</v>
      </c>
      <c r="K13" s="1" t="n">
        <f aca="false">IF(G13=1, J13*I13-J13, J13*-1)</f>
        <v>-3500</v>
      </c>
      <c r="L13" s="1" t="n">
        <v>24559.8</v>
      </c>
      <c r="M13" s="0" t="s">
        <v>54</v>
      </c>
    </row>
    <row r="14" customFormat="false" ht="15" hidden="false" customHeight="false" outlineLevel="0" collapsed="false">
      <c r="A14" s="1" t="n">
        <v>13</v>
      </c>
      <c r="B14" s="3" t="n">
        <v>42794</v>
      </c>
      <c r="C14" s="3" t="s">
        <v>12</v>
      </c>
      <c r="D14" s="1" t="s">
        <v>55</v>
      </c>
      <c r="E14" s="1" t="s">
        <v>56</v>
      </c>
      <c r="F14" s="4" t="s">
        <v>15</v>
      </c>
      <c r="G14" s="6" t="n">
        <v>0</v>
      </c>
      <c r="H14" s="1" t="s">
        <v>53</v>
      </c>
      <c r="I14" s="1" t="n">
        <v>1.73</v>
      </c>
      <c r="J14" s="1" t="n">
        <v>3500</v>
      </c>
      <c r="K14" s="1" t="n">
        <f aca="false">IF(G14=1, J14*I14-J14, J14*-1)</f>
        <v>-3500</v>
      </c>
      <c r="L14" s="1" t="n">
        <f aca="false">L13+K14</f>
        <v>21059.8</v>
      </c>
      <c r="M14" s="0" t="s">
        <v>57</v>
      </c>
    </row>
    <row r="15" customFormat="false" ht="15" hidden="false" customHeight="false" outlineLevel="0" collapsed="false">
      <c r="A15" s="1" t="s">
        <v>58</v>
      </c>
      <c r="B15" s="1" t="s">
        <v>59</v>
      </c>
      <c r="F15" s="4"/>
      <c r="G15" s="1" t="s">
        <v>60</v>
      </c>
      <c r="L15" s="1" t="n">
        <f aca="false">L14-L2</f>
        <v>-9180.2</v>
      </c>
    </row>
    <row r="16" customFormat="false" ht="15" hidden="false" customHeight="false" outlineLevel="0" collapsed="false">
      <c r="C16" s="1" t="s">
        <v>61</v>
      </c>
      <c r="F16" s="4"/>
    </row>
    <row r="17" customFormat="false" ht="15" hidden="false" customHeight="false" outlineLevel="0" collapsed="false">
      <c r="C17" s="1" t="s">
        <v>62</v>
      </c>
      <c r="F17" s="4"/>
    </row>
    <row r="18" customFormat="false" ht="15" hidden="false" customHeight="false" outlineLevel="0" collapsed="false">
      <c r="F18" s="4"/>
    </row>
    <row r="19" customFormat="false" ht="15" hidden="false" customHeight="false" outlineLevel="0" collapsed="false">
      <c r="F19" s="4"/>
    </row>
    <row r="20" customFormat="false" ht="15" hidden="false" customHeight="false" outlineLevel="0" collapsed="false">
      <c r="F20" s="4"/>
    </row>
    <row r="21" customFormat="false" ht="15" hidden="false" customHeight="false" outlineLevel="0" collapsed="false">
      <c r="F21" s="4"/>
    </row>
    <row r="22" customFormat="false" ht="15" hidden="false" customHeight="false" outlineLevel="0" collapsed="false">
      <c r="F22" s="4"/>
    </row>
    <row r="23" customFormat="false" ht="15" hidden="false" customHeight="false" outlineLevel="0" collapsed="false">
      <c r="F23" s="4"/>
    </row>
    <row r="24" customFormat="false" ht="15" hidden="false" customHeight="false" outlineLevel="0" collapsed="false">
      <c r="F24" s="4"/>
    </row>
    <row r="25" customFormat="false" ht="15" hidden="false" customHeight="false" outlineLevel="0" collapsed="false">
      <c r="F25" s="4"/>
    </row>
    <row r="26" customFormat="false" ht="15" hidden="false" customHeight="false" outlineLevel="0" collapsed="false">
      <c r="F26" s="4"/>
    </row>
    <row r="27" customFormat="false" ht="15" hidden="false" customHeight="false" outlineLevel="0" collapsed="false">
      <c r="F27" s="4"/>
    </row>
    <row r="28" customFormat="false" ht="15" hidden="false" customHeight="false" outlineLevel="0" collapsed="false">
      <c r="F28" s="4"/>
    </row>
    <row r="29" customFormat="false" ht="15" hidden="false" customHeight="false" outlineLevel="0" collapsed="false">
      <c r="F29" s="4"/>
    </row>
    <row r="30" customFormat="false" ht="15" hidden="false" customHeight="false" outlineLevel="0" collapsed="false">
      <c r="F30" s="4"/>
    </row>
    <row r="31" customFormat="false" ht="15" hidden="false" customHeight="false" outlineLevel="0" collapsed="false">
      <c r="E31" s="1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5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11.99"/>
    <col collapsed="false" customWidth="true" hidden="false" outlineLevel="0" max="3" min="3" style="0" width="15"/>
    <col collapsed="false" customWidth="true" hidden="false" outlineLevel="0" max="4" min="4" style="0" width="15.29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 t="n">
        <v>1232.8</v>
      </c>
    </row>
    <row r="3" customFormat="false" ht="15" hidden="false" customHeight="false" outlineLevel="0" collapsed="false">
      <c r="A3" s="1" t="n">
        <v>1</v>
      </c>
      <c r="B3" s="3" t="n">
        <v>42788</v>
      </c>
      <c r="C3" s="1" t="s">
        <v>14</v>
      </c>
      <c r="D3" s="1" t="s">
        <v>28</v>
      </c>
      <c r="E3" s="4" t="s">
        <v>64</v>
      </c>
      <c r="F3" s="5" t="n">
        <v>1</v>
      </c>
      <c r="G3" s="1" t="s">
        <v>48</v>
      </c>
      <c r="H3" s="1" t="n">
        <v>1</v>
      </c>
      <c r="I3" s="1" t="n">
        <v>100</v>
      </c>
      <c r="J3" s="1" t="n">
        <f aca="false">IF(F3=1, I3*H3-I3, I3*-1)</f>
        <v>0</v>
      </c>
      <c r="K3" s="1" t="n">
        <f aca="false">K2+J3</f>
        <v>1232.8</v>
      </c>
    </row>
    <row r="4" customFormat="false" ht="15" hidden="false" customHeight="false" outlineLevel="0" collapsed="false">
      <c r="A4" s="1" t="n">
        <v>2</v>
      </c>
      <c r="B4" s="3" t="n">
        <v>42788</v>
      </c>
      <c r="C4" s="1" t="s">
        <v>23</v>
      </c>
      <c r="D4" s="1" t="s">
        <v>65</v>
      </c>
      <c r="E4" s="4" t="s">
        <v>30</v>
      </c>
      <c r="F4" s="6" t="n">
        <v>0</v>
      </c>
      <c r="G4" s="1" t="s">
        <v>21</v>
      </c>
      <c r="H4" s="1" t="n">
        <v>1.8</v>
      </c>
      <c r="I4" s="1" t="n">
        <v>100</v>
      </c>
      <c r="J4" s="1" t="n">
        <f aca="false">IF(F4=1, I4*H4-I4, I4*-1)</f>
        <v>-100</v>
      </c>
      <c r="K4" s="1" t="n">
        <f aca="false">K3+J4</f>
        <v>1132.8</v>
      </c>
    </row>
    <row r="5" customFormat="false" ht="15" hidden="false" customHeight="false" outlineLevel="0" collapsed="false">
      <c r="A5" s="1" t="n">
        <v>3</v>
      </c>
      <c r="B5" s="3" t="n">
        <v>42788</v>
      </c>
      <c r="C5" s="1" t="s">
        <v>66</v>
      </c>
      <c r="D5" s="1" t="s">
        <v>67</v>
      </c>
      <c r="E5" s="4" t="s">
        <v>15</v>
      </c>
      <c r="F5" s="6" t="n">
        <v>0</v>
      </c>
      <c r="G5" s="1" t="s">
        <v>21</v>
      </c>
      <c r="H5" s="1" t="n">
        <v>2.1</v>
      </c>
      <c r="I5" s="1" t="n">
        <v>100</v>
      </c>
      <c r="J5" s="1" t="n">
        <f aca="false">IF(F5=1, I5*H5-I5, I5*-1)</f>
        <v>-100</v>
      </c>
      <c r="K5" s="1" t="n">
        <f aca="false">K4+J5</f>
        <v>1032.8</v>
      </c>
    </row>
    <row r="6" customFormat="false" ht="15" hidden="false" customHeight="false" outlineLevel="0" collapsed="false">
      <c r="A6" s="1" t="n">
        <v>4</v>
      </c>
      <c r="B6" s="3" t="n">
        <v>42777</v>
      </c>
      <c r="C6" s="1" t="s">
        <v>68</v>
      </c>
      <c r="D6" s="1" t="s">
        <v>69</v>
      </c>
      <c r="E6" s="4" t="s">
        <v>70</v>
      </c>
      <c r="F6" s="6" t="n">
        <v>0</v>
      </c>
      <c r="G6" s="1" t="s">
        <v>71</v>
      </c>
      <c r="H6" s="1" t="n">
        <v>2.05</v>
      </c>
      <c r="I6" s="1" t="n">
        <v>100</v>
      </c>
      <c r="J6" s="1" t="n">
        <f aca="false">IF(F6=1, I6*H6-I6, I6*-1)</f>
        <v>-100</v>
      </c>
      <c r="K6" s="1" t="n">
        <f aca="false">K5+J6</f>
        <v>932.8</v>
      </c>
    </row>
    <row r="7" customFormat="false" ht="15" hidden="false" customHeight="false" outlineLevel="0" collapsed="false">
      <c r="A7" s="1" t="n">
        <v>5</v>
      </c>
      <c r="B7" s="3" t="n">
        <v>42794</v>
      </c>
      <c r="C7" s="1" t="s">
        <v>55</v>
      </c>
      <c r="D7" s="1" t="s">
        <v>56</v>
      </c>
      <c r="E7" s="4" t="s">
        <v>15</v>
      </c>
      <c r="F7" s="6" t="n">
        <v>0</v>
      </c>
      <c r="G7" s="1" t="s">
        <v>21</v>
      </c>
      <c r="H7" s="1" t="n">
        <v>2.4</v>
      </c>
      <c r="I7" s="1" t="n">
        <v>450</v>
      </c>
      <c r="J7" s="1" t="n">
        <f aca="false">IF(F7=1, I7*H7-I7, I7*-1)</f>
        <v>-450</v>
      </c>
      <c r="K7" s="1" t="n">
        <f aca="false">K6+J7</f>
        <v>482.8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5" hidden="false" customHeight="false" outlineLevel="0" collapsed="false">
      <c r="B1" s="0" t="s">
        <v>72</v>
      </c>
    </row>
    <row r="3" customFormat="false" ht="15" hidden="false" customHeight="false" outlineLevel="0" collapsed="false">
      <c r="A3" s="1"/>
      <c r="B3" s="3" t="n">
        <v>42786</v>
      </c>
      <c r="C3" s="1" t="s">
        <v>56</v>
      </c>
      <c r="D3" s="1" t="s">
        <v>73</v>
      </c>
      <c r="E3" s="4" t="s">
        <v>74</v>
      </c>
      <c r="F3" s="5" t="n">
        <v>1</v>
      </c>
      <c r="G3" s="1" t="s">
        <v>48</v>
      </c>
      <c r="H3" s="1" t="n">
        <v>1</v>
      </c>
      <c r="I3" s="1" t="n">
        <v>0</v>
      </c>
      <c r="J3" s="1" t="n">
        <f aca="false">IF(F3=1, I3*H3-I3, I3*-1)</f>
        <v>0</v>
      </c>
      <c r="K3" s="1" t="n">
        <f aca="false">1xСтавка!L10+J3</f>
        <v>31578</v>
      </c>
      <c r="L3" s="0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2017-03-19T02:39:44Z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