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\Documents\GitHub\murraylab_tools\examples\moclo_assembly\partslist\"/>
    </mc:Choice>
  </mc:AlternateContent>
  <bookViews>
    <workbookView xWindow="555" yWindow="1065" windowWidth="9075" windowHeight="6735" tabRatio="799"/>
  </bookViews>
  <sheets>
    <sheet name="parts_1" sheetId="10" r:id="rId1"/>
    <sheet name="Gibson" sheetId="5" r:id="rId2"/>
    <sheet name="Sheet1" sheetId="13" r:id="rId3"/>
    <sheet name="placeholder" sheetId="12" r:id="rId4"/>
    <sheet name="Protocols" sheetId="11" r:id="rId5"/>
    <sheet name="survey" sheetId="7" r:id="rId6"/>
  </sheets>
  <definedNames>
    <definedName name="_xlnm._FilterDatabase" localSheetId="1" hidden="1">Gibson!$A$1:$P$173</definedName>
    <definedName name="_xlnm._FilterDatabase" localSheetId="0" hidden="1">parts_1!$A$1:$O$198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1" i="10" l="1"/>
  <c r="N270" i="10"/>
  <c r="J41" i="13" l="1"/>
  <c r="J40" i="13"/>
  <c r="J39" i="13"/>
  <c r="J38" i="13"/>
  <c r="J37" i="13"/>
  <c r="J36" i="13"/>
  <c r="J35" i="13"/>
  <c r="J29" i="13"/>
  <c r="J30" i="13"/>
  <c r="J31" i="13"/>
  <c r="J32" i="13"/>
  <c r="J33" i="13"/>
  <c r="J34" i="13"/>
  <c r="J28" i="13"/>
  <c r="D5" i="13"/>
  <c r="D6" i="13"/>
  <c r="D7" i="13"/>
  <c r="D8" i="13"/>
  <c r="D9" i="13"/>
  <c r="D10" i="13"/>
  <c r="D11" i="13"/>
  <c r="D12" i="13"/>
  <c r="D13" i="13"/>
  <c r="D4" i="13"/>
  <c r="E180" i="5"/>
  <c r="F180" i="5"/>
  <c r="E181" i="5"/>
  <c r="F181" i="5"/>
  <c r="E182" i="5"/>
  <c r="F182" i="5"/>
  <c r="E183" i="5"/>
  <c r="F183" i="5"/>
  <c r="E184" i="5"/>
  <c r="F184" i="5"/>
  <c r="N178" i="5"/>
  <c r="N179" i="5"/>
  <c r="F179" i="5"/>
  <c r="E179" i="5"/>
  <c r="F178" i="5"/>
  <c r="E178" i="5"/>
  <c r="I179" i="5"/>
  <c r="I178" i="5"/>
  <c r="I66" i="12"/>
  <c r="N65" i="12"/>
  <c r="I65" i="12"/>
  <c r="F65" i="12"/>
  <c r="E65" i="12"/>
  <c r="I177" i="5"/>
  <c r="I176" i="5"/>
  <c r="I175" i="5"/>
  <c r="I174" i="5"/>
  <c r="I173" i="5"/>
  <c r="I172" i="5"/>
  <c r="I171" i="5"/>
  <c r="I170" i="5"/>
  <c r="I155" i="5"/>
  <c r="I154" i="5"/>
  <c r="I153" i="5"/>
  <c r="I152" i="5"/>
  <c r="I151" i="5"/>
  <c r="I150" i="5"/>
  <c r="I149" i="5"/>
  <c r="I169" i="5"/>
  <c r="I168" i="5"/>
  <c r="I167" i="5"/>
  <c r="I166" i="5"/>
  <c r="I165" i="5"/>
  <c r="I148" i="5"/>
  <c r="I164" i="5"/>
  <c r="I163" i="5"/>
  <c r="I162" i="5"/>
  <c r="I161" i="5"/>
  <c r="I160" i="5"/>
  <c r="I159" i="5"/>
  <c r="I158" i="5"/>
  <c r="I157" i="5"/>
  <c r="I156" i="5"/>
  <c r="I147" i="5"/>
  <c r="I132" i="5"/>
  <c r="I131" i="5"/>
  <c r="I130" i="5"/>
  <c r="I129" i="5"/>
  <c r="I128" i="5"/>
  <c r="I127" i="5"/>
  <c r="I126" i="5"/>
  <c r="I146" i="5"/>
  <c r="I145" i="5"/>
  <c r="I144" i="5"/>
  <c r="I143" i="5"/>
  <c r="I125" i="5"/>
  <c r="I142" i="5"/>
  <c r="I141" i="5"/>
  <c r="I140" i="5"/>
  <c r="I139" i="5"/>
  <c r="I138" i="5"/>
  <c r="I137" i="5"/>
  <c r="I136" i="5"/>
  <c r="I135" i="5"/>
  <c r="I134" i="5"/>
  <c r="I133" i="5"/>
  <c r="I124" i="5"/>
  <c r="I110" i="5"/>
  <c r="I109" i="5"/>
  <c r="I108" i="5"/>
  <c r="I107" i="5"/>
  <c r="I106" i="5"/>
  <c r="I105" i="5"/>
  <c r="I104" i="5"/>
  <c r="I123" i="5"/>
  <c r="I122" i="5"/>
  <c r="I121" i="5"/>
  <c r="I103" i="5"/>
  <c r="I120" i="5"/>
  <c r="I119" i="5"/>
  <c r="I118" i="5"/>
  <c r="I117" i="5"/>
  <c r="I116" i="5"/>
  <c r="I115" i="5"/>
  <c r="I114" i="5"/>
  <c r="I113" i="5"/>
  <c r="I112" i="5"/>
  <c r="I111" i="5"/>
  <c r="I102" i="5"/>
  <c r="I86" i="5"/>
  <c r="I85" i="5"/>
  <c r="I84" i="5"/>
  <c r="I83" i="5"/>
  <c r="I82" i="5"/>
  <c r="I81" i="5"/>
  <c r="I80" i="5"/>
  <c r="I101" i="5"/>
  <c r="I100" i="5"/>
  <c r="I99" i="5"/>
  <c r="I98" i="5"/>
  <c r="I97" i="5"/>
  <c r="I79" i="5"/>
  <c r="I96" i="5"/>
  <c r="I95" i="5"/>
  <c r="I94" i="5"/>
  <c r="I93" i="5"/>
  <c r="I92" i="5"/>
  <c r="I91" i="5"/>
  <c r="I90" i="5"/>
  <c r="I89" i="5"/>
  <c r="I88" i="5"/>
  <c r="I87" i="5"/>
  <c r="I78" i="5"/>
  <c r="I62" i="5"/>
  <c r="I61" i="5"/>
  <c r="I60" i="5"/>
  <c r="I59" i="5"/>
  <c r="I58" i="5"/>
  <c r="I57" i="5"/>
  <c r="I56" i="5"/>
  <c r="I55" i="5"/>
  <c r="I54" i="5"/>
  <c r="I77" i="5"/>
  <c r="I76" i="5"/>
  <c r="I75" i="5"/>
  <c r="I74" i="5"/>
  <c r="I73" i="5"/>
  <c r="I53" i="5"/>
  <c r="I52" i="5"/>
  <c r="I72" i="5"/>
  <c r="I71" i="5"/>
  <c r="I70" i="5"/>
  <c r="I69" i="5"/>
  <c r="I68" i="5"/>
  <c r="I67" i="5"/>
  <c r="I66" i="5"/>
  <c r="I65" i="5"/>
  <c r="I64" i="5"/>
  <c r="I63" i="5"/>
  <c r="I51" i="5"/>
  <c r="I5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49" i="5"/>
  <c r="I48" i="5"/>
  <c r="I47" i="5"/>
  <c r="I46" i="5"/>
  <c r="I45" i="5"/>
  <c r="I44" i="5"/>
  <c r="I43" i="5"/>
  <c r="I42" i="5"/>
  <c r="I41" i="5"/>
  <c r="I40" i="5"/>
  <c r="I5" i="5"/>
  <c r="I4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3" i="5"/>
  <c r="N177" i="5"/>
  <c r="N176" i="5"/>
  <c r="N175" i="5"/>
  <c r="N174" i="5"/>
  <c r="N169" i="5"/>
  <c r="F169" i="5"/>
  <c r="E169" i="5"/>
  <c r="N168" i="5"/>
  <c r="N240" i="10"/>
  <c r="E170" i="5"/>
  <c r="F170" i="5"/>
  <c r="E171" i="5"/>
  <c r="F171" i="5"/>
  <c r="E172" i="5"/>
  <c r="F172" i="5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167" i="5"/>
  <c r="N166" i="5"/>
  <c r="N165" i="5"/>
  <c r="N164" i="5"/>
  <c r="N163" i="5"/>
  <c r="N162" i="5"/>
  <c r="F167" i="5"/>
  <c r="E167" i="5"/>
  <c r="F166" i="5"/>
  <c r="E166" i="5"/>
  <c r="F165" i="5"/>
  <c r="E165" i="5"/>
  <c r="F164" i="5"/>
  <c r="E164" i="5"/>
  <c r="F163" i="5"/>
  <c r="E163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N220" i="10"/>
  <c r="N221" i="10"/>
  <c r="N222" i="10"/>
  <c r="N223" i="10"/>
  <c r="N224" i="10"/>
  <c r="N225" i="10"/>
  <c r="N226" i="10"/>
  <c r="N210" i="10"/>
  <c r="N211" i="10"/>
  <c r="N212" i="10"/>
  <c r="N213" i="10"/>
  <c r="N214" i="10"/>
  <c r="N215" i="10"/>
  <c r="N216" i="10"/>
  <c r="N217" i="10"/>
  <c r="N218" i="10"/>
  <c r="N219" i="10"/>
  <c r="N199" i="10"/>
  <c r="N200" i="10"/>
  <c r="N201" i="10"/>
  <c r="N202" i="10"/>
  <c r="N203" i="10"/>
  <c r="N204" i="10"/>
  <c r="N205" i="10"/>
  <c r="N206" i="10"/>
  <c r="N207" i="10"/>
  <c r="N208" i="10"/>
  <c r="N209" i="10"/>
  <c r="E152" i="5"/>
  <c r="F152" i="5"/>
  <c r="E153" i="5"/>
  <c r="F153" i="5"/>
  <c r="F151" i="5"/>
  <c r="F150" i="5"/>
  <c r="E148" i="5"/>
  <c r="F148" i="5"/>
  <c r="E149" i="5"/>
  <c r="F149" i="5"/>
  <c r="F147" i="5"/>
  <c r="E147" i="5"/>
  <c r="N196" i="10"/>
  <c r="N197" i="10"/>
  <c r="N198" i="10"/>
  <c r="E144" i="5"/>
  <c r="E145" i="5"/>
  <c r="F140" i="5"/>
  <c r="F141" i="5"/>
  <c r="F144" i="5"/>
  <c r="F145" i="5"/>
  <c r="I196" i="10"/>
  <c r="N139" i="5"/>
  <c r="E139" i="5"/>
  <c r="F139" i="5"/>
  <c r="N194" i="10"/>
  <c r="N195" i="10"/>
  <c r="I195" i="10"/>
  <c r="I194" i="10"/>
  <c r="F57" i="5"/>
  <c r="E57" i="5"/>
  <c r="F55" i="5"/>
  <c r="E55" i="5"/>
  <c r="F53" i="5"/>
  <c r="E53" i="5"/>
  <c r="F138" i="5"/>
  <c r="E138" i="5"/>
  <c r="F137" i="5"/>
  <c r="E137" i="5"/>
  <c r="N193" i="10"/>
  <c r="I192" i="10"/>
  <c r="I193" i="10"/>
  <c r="N192" i="10"/>
  <c r="I191" i="10"/>
  <c r="N191" i="10"/>
  <c r="I184" i="10"/>
  <c r="I185" i="10"/>
  <c r="I186" i="10"/>
  <c r="I187" i="10"/>
  <c r="I188" i="10"/>
  <c r="I189" i="10"/>
  <c r="I190" i="10"/>
  <c r="N185" i="10"/>
  <c r="N186" i="10"/>
  <c r="N187" i="10"/>
  <c r="N188" i="10"/>
  <c r="N189" i="10"/>
  <c r="N190" i="10"/>
  <c r="N184" i="10"/>
  <c r="N181" i="10"/>
  <c r="I32" i="10"/>
  <c r="I181" i="10"/>
  <c r="N49" i="5"/>
  <c r="F49" i="5"/>
  <c r="E49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N32" i="10"/>
  <c r="N123" i="5"/>
  <c r="N180" i="10"/>
  <c r="I180" i="10"/>
  <c r="N179" i="10"/>
  <c r="I179" i="10"/>
  <c r="N177" i="10"/>
  <c r="I177" i="10"/>
  <c r="N176" i="10"/>
  <c r="I176" i="10"/>
  <c r="N172" i="10"/>
  <c r="N173" i="10"/>
  <c r="N174" i="10"/>
  <c r="N183" i="10"/>
  <c r="N178" i="10"/>
  <c r="N175" i="10"/>
  <c r="I175" i="10"/>
  <c r="I171" i="10"/>
  <c r="I172" i="10"/>
  <c r="I173" i="10"/>
  <c r="I174" i="10"/>
  <c r="I154" i="10"/>
  <c r="I178" i="10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N154" i="10"/>
  <c r="N171" i="10"/>
  <c r="I170" i="10"/>
  <c r="N170" i="10"/>
  <c r="I130" i="10"/>
  <c r="N130" i="10"/>
  <c r="I131" i="10"/>
  <c r="N131" i="10"/>
  <c r="I132" i="10"/>
  <c r="N132" i="10"/>
  <c r="I133" i="10"/>
  <c r="N133" i="10"/>
  <c r="I134" i="10"/>
  <c r="N134" i="10"/>
  <c r="I135" i="10"/>
  <c r="N135" i="10"/>
  <c r="I151" i="10"/>
  <c r="N151" i="10"/>
  <c r="I152" i="10"/>
  <c r="N152" i="10"/>
  <c r="I153" i="10"/>
  <c r="N153" i="10"/>
  <c r="I155" i="10"/>
  <c r="N155" i="10"/>
  <c r="I156" i="10"/>
  <c r="N156" i="10"/>
  <c r="I157" i="10"/>
  <c r="N157" i="10"/>
  <c r="I158" i="10"/>
  <c r="N158" i="10"/>
  <c r="I159" i="10"/>
  <c r="N159" i="10"/>
  <c r="I160" i="10"/>
  <c r="N160" i="10"/>
  <c r="I161" i="10"/>
  <c r="N161" i="10"/>
  <c r="I162" i="10"/>
  <c r="N162" i="10"/>
  <c r="I163" i="10"/>
  <c r="N163" i="10"/>
  <c r="I164" i="10"/>
  <c r="N164" i="10"/>
  <c r="I165" i="10"/>
  <c r="N165" i="10"/>
  <c r="I166" i="10"/>
  <c r="N166" i="10"/>
  <c r="I167" i="10"/>
  <c r="N167" i="10"/>
  <c r="I168" i="10"/>
  <c r="N168" i="10"/>
  <c r="I169" i="10"/>
  <c r="N169" i="10"/>
  <c r="I145" i="10"/>
  <c r="I146" i="10"/>
  <c r="I147" i="10"/>
  <c r="I148" i="10"/>
  <c r="I149" i="10"/>
  <c r="I150" i="10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N34" i="5"/>
  <c r="N36" i="5"/>
  <c r="N38" i="5"/>
  <c r="N40" i="5"/>
  <c r="N42" i="5"/>
  <c r="N44" i="5"/>
  <c r="N46" i="5"/>
  <c r="N48" i="5"/>
  <c r="N2" i="5"/>
  <c r="N4" i="5"/>
  <c r="N6" i="5"/>
  <c r="N8" i="5"/>
  <c r="N10" i="5"/>
  <c r="N12" i="5"/>
  <c r="N14" i="5"/>
  <c r="N16" i="5"/>
  <c r="N18" i="5"/>
  <c r="N3" i="5"/>
  <c r="N5" i="5"/>
  <c r="N7" i="5"/>
  <c r="N9" i="5"/>
  <c r="N11" i="5"/>
  <c r="N13" i="5"/>
  <c r="N15" i="5"/>
  <c r="N17" i="5"/>
  <c r="N19" i="5"/>
  <c r="N20" i="5"/>
  <c r="N22" i="5"/>
  <c r="N24" i="5"/>
  <c r="N26" i="5"/>
  <c r="N28" i="5"/>
  <c r="N30" i="5"/>
  <c r="N50" i="5"/>
  <c r="N52" i="5"/>
  <c r="N54" i="5"/>
  <c r="N56" i="5"/>
  <c r="N58" i="5"/>
  <c r="N59" i="5"/>
  <c r="N60" i="5"/>
  <c r="N21" i="5"/>
  <c r="N23" i="5"/>
  <c r="N25" i="5"/>
  <c r="N27" i="5"/>
  <c r="N29" i="5"/>
  <c r="N31" i="5"/>
  <c r="N33" i="5"/>
  <c r="N35" i="5"/>
  <c r="N37" i="5"/>
  <c r="N39" i="5"/>
  <c r="N41" i="5"/>
  <c r="N43" i="5"/>
  <c r="N45" i="5"/>
  <c r="N47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32" i="5"/>
  <c r="I2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F61" i="5"/>
  <c r="E61" i="5"/>
  <c r="E40" i="5"/>
  <c r="F40" i="5"/>
  <c r="E42" i="5"/>
  <c r="F42" i="5"/>
  <c r="E44" i="5"/>
  <c r="F44" i="5"/>
  <c r="E46" i="5"/>
  <c r="F46" i="5"/>
  <c r="E48" i="5"/>
  <c r="F48" i="5"/>
  <c r="E2" i="5"/>
  <c r="F2" i="5"/>
  <c r="E4" i="5"/>
  <c r="F4" i="5"/>
  <c r="E6" i="5"/>
  <c r="F6" i="5"/>
  <c r="E8" i="5"/>
  <c r="F8" i="5"/>
  <c r="E10" i="5"/>
  <c r="F10" i="5"/>
  <c r="E12" i="5"/>
  <c r="F12" i="5"/>
  <c r="E14" i="5"/>
  <c r="F14" i="5"/>
  <c r="E16" i="5"/>
  <c r="F16" i="5"/>
  <c r="E18" i="5"/>
  <c r="F18" i="5"/>
  <c r="N124" i="10"/>
  <c r="N125" i="10"/>
  <c r="N126" i="10"/>
  <c r="N127" i="10"/>
  <c r="N128" i="10"/>
  <c r="N129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23" i="12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I5" i="12"/>
  <c r="N4" i="12"/>
  <c r="I4" i="12"/>
  <c r="N3" i="12"/>
  <c r="I3" i="12"/>
  <c r="N2" i="12"/>
  <c r="I2" i="12"/>
  <c r="I128" i="10"/>
  <c r="I129" i="10"/>
  <c r="I137" i="10"/>
  <c r="I139" i="10"/>
  <c r="I136" i="10"/>
  <c r="I140" i="10"/>
  <c r="I138" i="10"/>
  <c r="I142" i="10"/>
  <c r="I141" i="10"/>
  <c r="I143" i="10"/>
  <c r="I144" i="10"/>
  <c r="E58" i="5"/>
  <c r="F58" i="5"/>
  <c r="E59" i="5"/>
  <c r="F59" i="5"/>
  <c r="E60" i="5"/>
  <c r="F60" i="5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E50" i="5"/>
  <c r="F50" i="5"/>
  <c r="E52" i="5"/>
  <c r="F52" i="5"/>
  <c r="E54" i="5"/>
  <c r="F54" i="5"/>
  <c r="E56" i="5"/>
  <c r="F56" i="5"/>
  <c r="F7" i="5"/>
  <c r="E7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18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83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N53" i="10"/>
  <c r="N52" i="10"/>
  <c r="N51" i="10"/>
  <c r="N50" i="10"/>
  <c r="N49" i="10"/>
  <c r="N48" i="10"/>
  <c r="N47" i="10"/>
  <c r="N46" i="10"/>
  <c r="F34" i="5"/>
  <c r="F36" i="5"/>
  <c r="F38" i="5"/>
  <c r="F20" i="5"/>
  <c r="F30" i="5"/>
  <c r="F11" i="5"/>
  <c r="F13" i="5"/>
  <c r="F22" i="5"/>
  <c r="F3" i="5"/>
  <c r="F19" i="5"/>
  <c r="F28" i="5"/>
  <c r="F9" i="5"/>
  <c r="F15" i="5"/>
  <c r="F24" i="5"/>
  <c r="F5" i="5"/>
  <c r="F17" i="5"/>
  <c r="F26" i="5"/>
  <c r="F32" i="5"/>
  <c r="E34" i="5"/>
  <c r="E36" i="5"/>
  <c r="E38" i="5"/>
  <c r="E20" i="5"/>
  <c r="E30" i="5"/>
  <c r="E11" i="5"/>
  <c r="E13" i="5"/>
  <c r="E22" i="5"/>
  <c r="E3" i="5"/>
  <c r="E19" i="5"/>
  <c r="E28" i="5"/>
  <c r="E9" i="5"/>
  <c r="E15" i="5"/>
  <c r="E24" i="5"/>
  <c r="E5" i="5"/>
  <c r="E17" i="5"/>
  <c r="E26" i="5"/>
  <c r="E3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18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<sst xmlns="http://schemas.openxmlformats.org/spreadsheetml/2006/main" count="4439" uniqueCount="1602">
  <si>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</si>
  <si>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</si>
  <si>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</si>
  <si>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</si>
  <si>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</si>
  <si>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</si>
  <si>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</si>
  <si>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</si>
  <si>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</si>
  <si>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</si>
  <si>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</si>
  <si>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</si>
  <si>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</si>
  <si>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</si>
  <si>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</si>
  <si>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</si>
  <si>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</si>
  <si>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</si>
  <si>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</si>
  <si>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</si>
  <si>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</si>
  <si>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</si>
  <si>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</si>
  <si>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</si>
  <si>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</si>
  <si>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</si>
  <si>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</si>
  <si>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</si>
  <si>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</si>
  <si>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</si>
  <si>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</si>
  <si>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</si>
  <si>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</si>
  <si>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</si>
  <si>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</si>
  <si>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</si>
  <si>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</si>
  <si>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</si>
  <si>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</si>
  <si>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</si>
  <si>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</si>
  <si>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</si>
  <si>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</si>
  <si>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</si>
  <si>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</si>
  <si>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</si>
  <si>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</si>
  <si>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</si>
  <si>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</si>
  <si>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</si>
  <si>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</si>
  <si>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</si>
  <si>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</si>
  <si>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</si>
  <si>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</si>
  <si>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</si>
  <si>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</si>
  <si>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</si>
  <si>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</si>
  <si>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</si>
  <si>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</si>
  <si>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</si>
  <si>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</si>
  <si>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</si>
  <si>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</si>
  <si>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</si>
  <si>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</si>
  <si>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</si>
  <si>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</si>
  <si>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</si>
  <si>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</si>
  <si>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</si>
  <si>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</si>
  <si>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</si>
  <si>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</si>
  <si>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</si>
  <si>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</si>
  <si>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</si>
  <si>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</si>
  <si>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</si>
  <si>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</si>
  <si>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</si>
  <si>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</si>
  <si>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</si>
  <si>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</si>
  <si>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</si>
  <si>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</si>
  <si>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</si>
  <si>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</si>
  <si>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</si>
  <si>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</si>
  <si>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</si>
  <si>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</si>
  <si>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</si>
  <si>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</si>
  <si>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</si>
  <si>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</si>
  <si>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</si>
  <si>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</si>
  <si>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</si>
  <si>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</si>
  <si>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</si>
  <si>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</si>
  <si>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</si>
  <si>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</si>
  <si>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</si>
  <si>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</si>
  <si>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</si>
  <si>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</si>
  <si>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</si>
  <si>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</si>
  <si>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</si>
  <si>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</si>
  <si>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</si>
  <si>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</si>
  <si>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</si>
  <si>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</si>
  <si>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</si>
  <si>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</si>
  <si>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</si>
  <si>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</si>
  <si>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UTR</t>
  </si>
  <si>
    <t>sc2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</si>
  <si>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</si>
  <si>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</si>
  <si>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</si>
  <si>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</si>
  <si>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</si>
  <si>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</si>
  <si>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</si>
  <si>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</si>
  <si>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</si>
  <si>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</si>
  <si>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</si>
  <si>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</si>
  <si>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</si>
  <si>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</si>
  <si>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</si>
  <si>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</si>
  <si>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</si>
  <si>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</si>
  <si>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</si>
  <si>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</si>
  <si>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CDS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</si>
  <si>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</si>
  <si>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</si>
  <si>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</si>
  <si>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</si>
  <si>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</si>
  <si>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</si>
  <si>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</si>
  <si>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</si>
  <si>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</si>
  <si>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</si>
  <si>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</si>
  <si>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UTR1</t>
  </si>
  <si>
    <t>C</t>
  </si>
  <si>
    <t>TACTAATAATTTTGTTTAACTTTAAGAAGGAGATATA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</si>
  <si>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</si>
  <si>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</si>
  <si>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</si>
  <si>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</si>
  <si>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</si>
  <si>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</si>
  <si>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</si>
  <si>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</si>
  <si>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</si>
  <si>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</si>
  <si>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</si>
  <si>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</si>
  <si>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</si>
  <si>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</si>
  <si>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</si>
  <si>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</si>
  <si>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</si>
  <si>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</si>
  <si>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</si>
  <si>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L3S3P11 mod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</si>
  <si>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</si>
  <si>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</si>
  <si>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</si>
  <si>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L3S2P55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</si>
  <si>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</si>
  <si>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</si>
  <si>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</si>
  <si>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L3S2P11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</si>
  <si>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</si>
  <si>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</si>
  <si>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</si>
  <si>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</si>
  <si>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</si>
  <si>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</si>
  <si>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</si>
  <si>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ECK120033736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</si>
  <si>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</si>
  <si>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</si>
  <si>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</si>
  <si>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</si>
  <si>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</si>
  <si>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</si>
  <si>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</si>
  <si>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</si>
  <si>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</si>
  <si>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</si>
  <si>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</si>
  <si>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</si>
  <si>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</si>
  <si>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</si>
  <si>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</si>
  <si>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</si>
  <si>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</si>
  <si>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</si>
  <si>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</si>
  <si>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</si>
  <si>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vector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</si>
  <si>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</si>
  <si>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</si>
  <si>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</si>
  <si>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</si>
  <si>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</si>
  <si>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</si>
  <si>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</si>
  <si>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</si>
  <si>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</si>
  <si>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</si>
  <si>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</si>
  <si>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</si>
  <si>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</si>
  <si>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</si>
  <si>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</si>
  <si>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</si>
  <si>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</si>
  <si>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</si>
  <si>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</si>
  <si>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</si>
  <si>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</si>
  <si>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</si>
  <si>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</si>
  <si>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</si>
  <si>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</si>
  <si>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</si>
  <si>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</si>
  <si>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</si>
  <si>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</si>
  <si>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</si>
  <si>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</si>
  <si>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</si>
  <si>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</si>
  <si>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</si>
  <si>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</si>
  <si>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</si>
  <si>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</si>
  <si>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</si>
  <si>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</si>
  <si>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</si>
  <si>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</si>
  <si>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</si>
  <si>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</si>
  <si>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</si>
  <si>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</si>
  <si>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</si>
  <si>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</si>
  <si>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</si>
  <si>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</si>
  <si>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</si>
  <si>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</si>
  <si>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</si>
  <si>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</si>
  <si>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</si>
  <si>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</si>
  <si>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</si>
  <si>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</si>
  <si>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</si>
  <si>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</si>
  <si>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</si>
  <si>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</si>
  <si>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</si>
  <si>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</si>
  <si>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</si>
  <si>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</si>
  <si>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</si>
  <si>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Pstrmed-0.47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</si>
  <si>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</si>
  <si>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</si>
  <si>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</si>
  <si>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</si>
  <si>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</si>
  <si>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</si>
  <si>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</si>
  <si>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</si>
  <si>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</si>
  <si>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</si>
  <si>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</si>
  <si>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</si>
  <si>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</si>
  <si>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</si>
  <si>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</si>
  <si>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</si>
  <si>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</si>
  <si>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</si>
  <si>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</si>
  <si>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</si>
  <si>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</si>
  <si>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</si>
  <si>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</si>
  <si>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</si>
  <si>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</si>
  <si>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</si>
  <si>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</si>
  <si>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</si>
  <si>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</si>
  <si>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</si>
  <si>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</si>
  <si>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</si>
  <si>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</si>
  <si>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</si>
  <si>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</si>
  <si>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</si>
  <si>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</si>
  <si>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</si>
  <si>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</si>
  <si>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</si>
  <si>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</si>
  <si>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</si>
  <si>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</si>
  <si>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</si>
  <si>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</si>
  <si>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</si>
  <si>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</si>
  <si>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</si>
  <si>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</si>
  <si>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</si>
  <si>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</si>
  <si>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</si>
  <si>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</si>
  <si>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</si>
  <si>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</si>
  <si>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</si>
  <si>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</si>
  <si>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</si>
  <si>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</si>
  <si>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</si>
  <si>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</si>
  <si>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strongWeissRBS2</t>
  </si>
  <si>
    <t>E1</t>
  </si>
  <si>
    <t>AmpFG</t>
  </si>
  <si>
    <t>ooPart1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</si>
  <si>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</si>
  <si>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</si>
  <si>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</si>
  <si>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</si>
  <si>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</si>
  <si>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</si>
  <si>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</si>
  <si>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</si>
  <si>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</si>
  <si>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</si>
  <si>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</si>
  <si>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</si>
  <si>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</si>
  <si>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</si>
  <si>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</si>
  <si>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</si>
  <si>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</si>
  <si>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</si>
  <si>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</si>
  <si>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</si>
  <si>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</si>
  <si>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</si>
  <si>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</si>
  <si>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</si>
  <si>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</si>
  <si>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</si>
  <si>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</si>
  <si>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</si>
  <si>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</si>
  <si>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</si>
  <si>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</si>
  <si>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</si>
  <si>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</si>
  <si>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</si>
  <si>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</si>
  <si>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</si>
  <si>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</si>
  <si>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</si>
  <si>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</si>
  <si>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</si>
  <si>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</si>
  <si>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</si>
  <si>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</si>
  <si>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</si>
  <si>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</si>
  <si>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</si>
  <si>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</si>
  <si>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</si>
  <si>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</si>
  <si>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</si>
  <si>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</si>
  <si>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</si>
  <si>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</si>
  <si>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</si>
  <si>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</si>
  <si>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</si>
  <si>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</si>
  <si>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</si>
  <si>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</si>
  <si>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</si>
  <si>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</si>
  <si>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</si>
  <si>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</si>
  <si>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</si>
  <si>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</si>
  <si>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</si>
  <si>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</si>
  <si>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</si>
  <si>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</si>
  <si>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</si>
  <si>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</si>
  <si>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</si>
  <si>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</si>
  <si>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</si>
  <si>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</si>
  <si>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</si>
  <si>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E22</t>
  </si>
  <si>
    <t>amyE5</t>
  </si>
  <si>
    <t>amyE-5P</t>
  </si>
  <si>
    <t>construct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</si>
  <si>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</si>
  <si>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</si>
  <si>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</si>
  <si>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</si>
  <si>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</si>
  <si>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</si>
  <si>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</si>
  <si>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</si>
  <si>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</si>
  <si>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</si>
  <si>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</si>
  <si>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</si>
  <si>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</si>
  <si>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</si>
  <si>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</si>
  <si>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</si>
  <si>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</si>
  <si>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</si>
  <si>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</si>
  <si>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</si>
  <si>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</si>
  <si>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</si>
  <si>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</si>
  <si>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</si>
  <si>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</si>
  <si>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</si>
  <si>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</si>
  <si>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</si>
  <si>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</si>
  <si>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</si>
  <si>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</si>
  <si>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</si>
  <si>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</si>
  <si>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</si>
  <si>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</si>
  <si>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</si>
  <si>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</si>
  <si>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F9</t>
  </si>
  <si>
    <t>gqisc3</t>
  </si>
  <si>
    <t>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</si>
  <si>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</si>
  <si>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</si>
  <si>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</si>
  <si>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</si>
  <si>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</si>
  <si>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</si>
  <si>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</si>
  <si>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</si>
  <si>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</si>
  <si>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</si>
  <si>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</si>
  <si>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</si>
  <si>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</si>
  <si>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</si>
  <si>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</si>
  <si>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</si>
  <si>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trigger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</si>
  <si>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</si>
  <si>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</si>
  <si>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</si>
  <si>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</si>
  <si>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</si>
  <si>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</si>
  <si>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</si>
  <si>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F17</t>
  </si>
  <si>
    <t>IsceIprotein</t>
  </si>
  <si>
    <t>from John</t>
  </si>
  <si>
    <t>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</t>
  </si>
  <si>
    <t>F18</t>
  </si>
  <si>
    <t>IsceIsite</t>
  </si>
  <si>
    <t>annealed oligos</t>
  </si>
  <si>
    <t>CCGGTCTCAGGAGTAGGGATAACAGGGTAATAGGTTGAGACCCC</t>
  </si>
  <si>
    <t>F19</t>
  </si>
  <si>
    <t>spcg0</t>
  </si>
  <si>
    <t>Grnaforspacingexperiment</t>
  </si>
  <si>
    <t>CCGGTCTCATACTCGGTGGTTGACCAGACAAACGTTTTAGAAGAGACCCC</t>
  </si>
  <si>
    <t>F20</t>
  </si>
  <si>
    <t>spcg4</t>
  </si>
  <si>
    <t>CCGGTCTCATACTGGTTGACCAGACAAACCGGTGTTTTAGAAGAGACCCC</t>
  </si>
  <si>
    <t>F21</t>
  </si>
  <si>
    <t>spcg12</t>
  </si>
  <si>
    <t>CCGGTCTCATACTAGACAAACCGGTTGGCCTACGTTTTAGAAGAGACCCC</t>
  </si>
  <si>
    <t>F22</t>
  </si>
  <si>
    <t>spcg18</t>
  </si>
  <si>
    <t>CCGGTCTCATACTACCGGTTGGCCTACTGGCCTGTTTTAGAAGAGACCCC</t>
  </si>
  <si>
    <t>F23</t>
  </si>
  <si>
    <t>spcg26</t>
  </si>
  <si>
    <t>CCGGTCTCATACTGCCTACTGGCCTAGGTATTTGTTTTAGAAGAGACCCC</t>
  </si>
  <si>
    <t>F24</t>
  </si>
  <si>
    <t>spcg36</t>
  </si>
  <si>
    <t>CCGGTCTCATACTCTAGGTATTTAGGCTCATCGGTTTTAGAAGAGACCCC</t>
  </si>
  <si>
    <t>G1</t>
  </si>
  <si>
    <t>LasRAM2</t>
  </si>
  <si>
    <t>C73m LasR Adam Meyer</t>
  </si>
  <si>
    <t>G2</t>
  </si>
  <si>
    <t>CinRAM2</t>
  </si>
  <si>
    <t>C71m CinR Adam Meyer</t>
  </si>
  <si>
    <t>G3</t>
  </si>
  <si>
    <t>NahRAM2</t>
  </si>
  <si>
    <t>C75m NahR Adam Meyer</t>
  </si>
  <si>
    <t>G4</t>
  </si>
  <si>
    <t>LacIAM2</t>
  </si>
  <si>
    <t>C72m LacI Adam Meyer</t>
  </si>
  <si>
    <t>G5</t>
  </si>
  <si>
    <t>LuxRAM</t>
  </si>
  <si>
    <t>C74m LuxR Adam Meyer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</si>
  <si>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</si>
  <si>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G6</t>
  </si>
  <si>
    <t>pLasAM</t>
  </si>
  <si>
    <t>p58m</t>
  </si>
  <si>
    <t>CACATTTCCCCGAAAAGTGCCACCTGACGTCTAAGAAACCATTATTATCATGACATTAACCTATAAAAATAGGCGTATCACGAGGCAGAATTTCAGATAAAAAAAATCCTTAGCTTTCGCTAAGGATGATTTCTGGAATTCGCGGCCGCTTCTAGAGACTAGTGGGTCTCAGGAGAACGATCGTTGGCTGAACTAGCAAATGAGATAGATTTCGGTGAACCCGGACCCTTGCTAGGCTCGA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</si>
  <si>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G7</t>
  </si>
  <si>
    <t>pCinAM2</t>
  </si>
  <si>
    <t>p57m</t>
  </si>
  <si>
    <t>G8</t>
  </si>
  <si>
    <t>pSalAM2</t>
  </si>
  <si>
    <t>P60m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</si>
  <si>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</t>
  </si>
  <si>
    <t>G9</t>
  </si>
  <si>
    <t>pTacAM</t>
  </si>
  <si>
    <t>p61m</t>
  </si>
  <si>
    <t>CACATTTCCCCGAAAAGTGCCACCTGACGTCTAAGAAACCATTATTATCATGACATTAACCTATAAAAATAGGCGTATCACGAGGCAGAATTTCAGATAAAAAAAATCCTTAGCTTTCGCTAAGGATGATTTCTGGAATTCGCGGCCGCTTCTAGAGACTAGTGGGTCTCAGGAGAACGATCGTTGGCTGTGTTGACAATTAATCATCGGCTCGTATAATGTGTGGAATTGTGAGCGCTCACAAT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</t>
  </si>
  <si>
    <t>G10</t>
  </si>
  <si>
    <t>pLuxAM</t>
  </si>
  <si>
    <t>p59m</t>
  </si>
  <si>
    <t>CACATTTCCCCGAAAAGTGCCACCTGACGTCTAAGAAACCATTATTATCATGACATTAACCTATAAAAATAGGCGTATCACGAGGCAGAATTTCAGATAAAAAAAATCCTTAGCTTTCGCTAAGGATGATTTCTGGAATTCGCGGCCGCTTCTAGAGACTAGTGGGTCTCAGGAGAACGATCGTTGGCTGACCTGTAGGATCTTACAAGTTTACGCAAGAAAATGGTTTGTTACTTTCGAATA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</si>
  <si>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G11</t>
  </si>
  <si>
    <t>PtetCIDAR</t>
  </si>
  <si>
    <t>Ptet from cidar library</t>
  </si>
  <si>
    <t>GGAGTCCCTATCAGTGATAGAGATTGACATCCCTATCAGTGATAGAGATACTGAGC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</si>
  <si>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G12</t>
  </si>
  <si>
    <t>T2m2</t>
  </si>
  <si>
    <t xml:space="preserve">ECK120033736 (164.6x), short attachment </t>
  </si>
  <si>
    <t>G13</t>
  </si>
  <si>
    <t>Pmedweak-0.2</t>
  </si>
  <si>
    <t>P3m J23150 (0.2x promoter)</t>
  </si>
  <si>
    <t>GGAGTTCCCTATTAATCATCCGGCTCGTATAATGTGTGG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</si>
  <si>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G14</t>
  </si>
  <si>
    <t>P13-0.2</t>
  </si>
  <si>
    <t>P34m mutalik P13!!</t>
  </si>
  <si>
    <t>GGAGTGCTGTTCCGCTGGGCATGCTTTACGGCTAGCTCAGTCCTAGGTATTAT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</si>
  <si>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G15</t>
  </si>
  <si>
    <t>dCas9</t>
  </si>
  <si>
    <t>C41m dCas9</t>
  </si>
  <si>
    <t>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</si>
  <si>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G16</t>
  </si>
  <si>
    <t>spcg-1</t>
  </si>
  <si>
    <t>CCGGTCTCATACTACCTAGGCCAGTAGGCCAACGTTTTAGAAGAGACCCC</t>
  </si>
  <si>
    <t>G17</t>
  </si>
  <si>
    <t>spcg-8</t>
  </si>
  <si>
    <t>CCGGTCTCATACTGCCTAAATACCTAGGCCAGTGTTTTAGAAGAGACCCC</t>
  </si>
  <si>
    <t>G18</t>
  </si>
  <si>
    <t>spcg-16</t>
  </si>
  <si>
    <t>CCGGTCTCATACTCGCGATGAGCCTAAATACCTGTTTTAGAAGAGACCCC</t>
  </si>
  <si>
    <t>G19</t>
  </si>
  <si>
    <t>attBBD</t>
  </si>
  <si>
    <t>CCGGTCTCATACTGGCTTGTCGACGACGGCGTGCTCCGTCGTCAGGATCATAGGTAGAGACCCC</t>
  </si>
  <si>
    <t>H1</t>
  </si>
  <si>
    <t>EB.P1R</t>
  </si>
  <si>
    <t>Stage2adapter</t>
  </si>
  <si>
    <t>UNSP1R</t>
  </si>
  <si>
    <t>AAGGTCTCAGCTTACTAAGTCTTCGTAATGCGGACTAGGACCGG</t>
  </si>
  <si>
    <t>H2</t>
  </si>
  <si>
    <t>EC.P1R</t>
  </si>
  <si>
    <t>AAGGTCTCAGCTTAATGAAGTCTTCGTAATGCGGACTAGGACCGG</t>
  </si>
  <si>
    <t>H3</t>
  </si>
  <si>
    <t>ED.P1R</t>
  </si>
  <si>
    <t>AAGGTCTCAGCTTAGGTAAGTCTTCGTAATGCGGACTAGGACCGG</t>
  </si>
  <si>
    <t>H4</t>
  </si>
  <si>
    <t>EE.P1R</t>
  </si>
  <si>
    <t>AAGGTCTCAGCTTAAGTCTTCGTAATGCGGACTAGGACCGG</t>
  </si>
  <si>
    <t>H5</t>
  </si>
  <si>
    <t>EF.P1R</t>
  </si>
  <si>
    <t>AAGGTCTCAGCTTCGCTAAGTCTTCGTAATGCGGACTAGGACCGG</t>
  </si>
  <si>
    <t>H6</t>
  </si>
  <si>
    <t>EG.P1R</t>
  </si>
  <si>
    <t>AAGGTCTCAGCTTGCCAAGTCTTCGTAATGCGGACTAGGACCGG</t>
  </si>
  <si>
    <t>H7</t>
  </si>
  <si>
    <t>EH.P1R</t>
  </si>
  <si>
    <t>AAGGTCTCAGCTTACTAAAGTCTTCGTAATGCGGACTAGGACCGG</t>
  </si>
  <si>
    <t>H8</t>
  </si>
  <si>
    <t>P1F.AA</t>
  </si>
  <si>
    <t>UNSP1F</t>
  </si>
  <si>
    <t>GGGAGGGTCTGTATGGAGGTGAAGACAAGGAGAGAGACCTT</t>
  </si>
  <si>
    <t>H9</t>
  </si>
  <si>
    <t>P1F.BA</t>
  </si>
  <si>
    <t>GGGAGGGTCTGTATGGAGGTGAAGACAATACTGGAGAGAGACCTT</t>
  </si>
  <si>
    <t>H10</t>
  </si>
  <si>
    <t>P1F.CA</t>
  </si>
  <si>
    <t>GGGAGGGTCTGTATGGAGGTGAAGACAAAATGGAGAGAGACCTT</t>
  </si>
  <si>
    <t>H11</t>
  </si>
  <si>
    <t>P1F.DA</t>
  </si>
  <si>
    <t>GGGAGGGTCTGTATGGAGGTGAAGACAAAGGTGGAGAGAGACCTT</t>
  </si>
  <si>
    <t>H12</t>
  </si>
  <si>
    <t>P1F.EA</t>
  </si>
  <si>
    <t>GGGAGGGTCTGTATGGAGGTGAAGACAAGCTTGGAGAGAGACCTT</t>
  </si>
  <si>
    <t>H13</t>
  </si>
  <si>
    <t>P1F.FA</t>
  </si>
  <si>
    <t>GGGAGGGTCTGTATGGAGGTGAAGACAACGCTGGAGAGAGACCTT</t>
  </si>
  <si>
    <t>H14</t>
  </si>
  <si>
    <t>P1F.GA</t>
  </si>
  <si>
    <t>GGGAGGGTCTGTATGGAGGTGAAGACAATGCCGGAGAGAGACCTT</t>
  </si>
  <si>
    <t>H15</t>
  </si>
  <si>
    <t>P1F.HE</t>
  </si>
  <si>
    <t>GGGAGGGTCTGTATGGAGGTGAAGACAAACTAGCTTAGAGACCTT</t>
  </si>
  <si>
    <t>H16</t>
  </si>
  <si>
    <t>AA.P1R</t>
  </si>
  <si>
    <t>P1R</t>
  </si>
  <si>
    <t>AAGGTCTCAGGAGAAGTCTTCGTAATGCGGACTAGGACCGG</t>
  </si>
  <si>
    <t>H17</t>
  </si>
  <si>
    <t>scaffold3Bbsi</t>
  </si>
  <si>
    <t>Scaffold3bbsi</t>
  </si>
  <si>
    <t>CCGAAGACAATAGAgctagaaatagcaagttaaaataaggctagtccgttatcaacttgaaaaagtggcaccgagtcggtgcAGGTAAGTCTTCCC</t>
  </si>
  <si>
    <t>H18</t>
  </si>
  <si>
    <t>scaffold3BsaI</t>
  </si>
  <si>
    <t>Scaffold3bsai</t>
  </si>
  <si>
    <t>CCGGTCTCATAGAgctagaaatagcaagttaaaataaggctagtccgttatcaacttgaaaaagtggcaccgagtcggtgcAGGTAGAGACCCC</t>
  </si>
  <si>
    <t>H19</t>
  </si>
  <si>
    <t>sattP</t>
  </si>
  <si>
    <t>ShortattP</t>
  </si>
  <si>
    <t>GGGGTCTCAGGAGGTTTGTCTGGTCAACCACCGCGTGCTCAGTGGTGTACGGTACAAACCTACTAGAGACCGG</t>
  </si>
  <si>
    <t>H20</t>
  </si>
  <si>
    <t>spaceattP</t>
  </si>
  <si>
    <t>SpacerattP</t>
  </si>
  <si>
    <t>CGGTCTCAGGAGGACCGCGATGAGCCTAAATACCTAGGCCAGTAGGCCAACCGGTTTGTCTGGTCAACCACCGCGTGCTCAGTGGTGTACGGTACAAACCTACTAGAGACCGG</t>
  </si>
  <si>
    <t>I1</t>
  </si>
  <si>
    <t>cuttingcas9-1</t>
  </si>
  <si>
    <t>c107m cutting cas9</t>
  </si>
  <si>
    <t>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AATGGATAAGAAATACTCAATAGGCTTAGA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CA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T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</t>
  </si>
  <si>
    <t>I2</t>
  </si>
  <si>
    <t>cuttingcas9-2</t>
  </si>
  <si>
    <t>I3</t>
  </si>
  <si>
    <t>cuttingcas9-3</t>
  </si>
  <si>
    <t>I4</t>
  </si>
  <si>
    <t>dcas9nobbsi-1</t>
  </si>
  <si>
    <t>c106m nobbsi dcas9</t>
  </si>
  <si>
    <t>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T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GCAAGAG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T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</t>
  </si>
  <si>
    <t>I5</t>
  </si>
  <si>
    <t>dcas9nobbsi-3</t>
  </si>
  <si>
    <t>I6</t>
  </si>
  <si>
    <t>dcas9nobbsi-5</t>
  </si>
  <si>
    <t>I9</t>
  </si>
  <si>
    <t>scaff3DVA</t>
  </si>
  <si>
    <t>TTCAATATTATTGAAGCATTTATCAGGGTTATTGTCTCATGAGCGGATACATATTTGAATGTATTTAGAAAAATAAACAAATAGGGGTTCCGCGCACATTTCCCCGAAAAGTGCCACCTGACGTCTAAGAAACCATTATTATCATGACATTAACCTATAAAAATAGGCGTATCACGAGGCAGAATTTCAGATAAAAAAAATCCTTAGCTTTCGCTAAGGATGATTTCTGGAATTCGCGGCCGGTCTCATAGAGCTAGAAATAG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</t>
  </si>
  <si>
    <t>I10</t>
  </si>
  <si>
    <t>BujRBS</t>
  </si>
  <si>
    <t>U17m Bujard RBS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</si>
  <si>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</si>
  <si>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water</t>
  </si>
  <si>
    <t>I11</t>
  </si>
  <si>
    <t>ahpCp1</t>
  </si>
  <si>
    <t>Touch Coli promoter</t>
  </si>
  <si>
    <t>CCGGTCTCAGGAGCATTTTACTTTTTATCGCCGCTGGCGGTGCAAAGTTCACAAAGTTGTCTTACGAAGGTTGTAAGGTAAAACTTATCGATTTGATAATGGAAACGCATTAGCCGAATCGGCAAAAATTGGTTACCTTACATCTCATCGAAAACACTACTAGAGACCCC</t>
  </si>
  <si>
    <t>I12</t>
  </si>
  <si>
    <t>ahpCp2</t>
  </si>
  <si>
    <t>CCGGTCTCAGGAGTAATTTGTCCTTTTCAGTCAGTGCAAAAGTCGAGTAAAAGGCATAACCTATCACTGTCATAGGTAAGAGCTTAGATCAGGTGATTGCCCTTTGTTTATGAGGGTGTTGTAATCCATGTCGTTGTTGCATTTGTAAGGGCAACACCTCAGCCTACTAGAGACCCC</t>
  </si>
  <si>
    <t>I13</t>
  </si>
  <si>
    <t>cysDp</t>
  </si>
  <si>
    <t>CCGGTCTCAGGAGTCAAATCTTCCTAAACGCCCGAAATCCGGTGCCTTAAGCACTTTTTGATATTAGCTTTGCCAAATCGTTATTCCGTTAAGGAACTACTCATTCTAATTGGTAATTTCATTCGTTCTCTTACGCTCCCTATAGTCGAAACATCTGATGGCTACTAGAGACCCC</t>
  </si>
  <si>
    <t>I14</t>
  </si>
  <si>
    <t>flgBp</t>
  </si>
  <si>
    <t>CCGGTCTCAGGAGTACCTGTCCGCAATGACCATCAACGGCATAAATAGCGACCCATTTTGCGTTTATTCCGCCGATAACGCGCGCGTAAAGGCATTTAAGCTGATGGCAGAATTTTGATACCTGCTACTAGAGACCCC</t>
  </si>
  <si>
    <t>I15</t>
  </si>
  <si>
    <t>grxAp</t>
  </si>
  <si>
    <t>CCGGTCTCAGGAGTTCCCTCTGCAAAGTGAGCCTTCAGTCTAAAACTTTTCACTGTATTGTGTTTAACAGTTATAGCTTTTAGCAATTAATGCAACAGGTTAAACCTACTTTCAGCGAATACATTTTAGCGTGATCATTACAGGCATAAATCTATACTAGAGACCCC</t>
  </si>
  <si>
    <t>I16</t>
  </si>
  <si>
    <t>katGp</t>
  </si>
  <si>
    <t>CCGGTCTCAGGAGCTTGAAGGATATGAAGCTAAAACCCTTTTTTATAAAGCATTTGTCCGAATTCGGACATAATCAAAAAAGCTTAATTAAGATCAATTTGATCTACATCTCTTTAACCAACAATATGTAAGATCTCAACTATCGCATCCGTGGATTAATTCAATTATAACTTCTCTCTAACGCTGTGTATCGTAACGGTAACACTGTACTAGAGACCCC</t>
  </si>
  <si>
    <t>I17</t>
  </si>
  <si>
    <t>bhsAp</t>
  </si>
  <si>
    <t>CCGGTCTCAGGAGCGTTCACCAGTCCAGATCCCATAAAAATAATTGCTTTCTATTTAACTGAAATTTAAAGATTTTTAAATTAATTAATGATTGTTATAAAAAATATCTTGTATGTGATCCAGATCACATCTATCATTTAGTTATCGATCGTTAAGTAATTGCTTGCGACGTCATTCATCTGCATACTAGAGACCCC</t>
  </si>
  <si>
    <t>I18</t>
  </si>
  <si>
    <t>ahpCplong</t>
  </si>
  <si>
    <t>CCGGTCTCAGGAGTAATTTGTCCTTTTCAGTCAGTGCAAAAGTCGAGTAAAAGGCATAACCTATCACTGTCATAGGTAAGAGCTTAGATCAGGTGATTGCCCTTTGTTTATGAGGGTGTTGTAATCCATGTCGTTGTTGCATTTGTAAGGGCAACACCTCAGCCTGCAGGCAGGCACTGAAGATACCAAAGGGTAGTTCAGATTACACGGTCACCTGGAAAGGGGGCCATTTTACTTTTTATCGCCGCTGGCGGTGCAAAGTTCACAAAGTTGTCTTACGAAGGTTGTAAGGTAAAACTTATCGATTTGATAATGGAAACGCATTAGCCGAATCGGCAAAAATTGGTTACCTTACATCTCATCGAAAACACTACTAGAGACCCC</t>
  </si>
  <si>
    <t>I19</t>
  </si>
  <si>
    <t>BxbiLAA</t>
  </si>
  <si>
    <t>integrase with deg tag from Rory</t>
  </si>
  <si>
    <t>GCTTCTAGAGACTA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GCGGCTAACGACGAGAATTATGCATTGGCCGCCTAATAAAGGTAGAGACCTA</t>
  </si>
  <si>
    <t>I20</t>
  </si>
  <si>
    <t>ARL</t>
  </si>
  <si>
    <t>GGGTCTCATACTGAAAGAggaGAggaACTAAATGAGAGACCCATGACG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</si>
  <si>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</si>
  <si>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</si>
  <si>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</si>
  <si>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</si>
  <si>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384LDV_Plus_AQ_GP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</si>
  <si>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</si>
  <si>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</si>
  <si>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</si>
  <si>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</si>
  <si>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</si>
  <si>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</si>
  <si>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</si>
  <si>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</si>
  <si>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</si>
  <si>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qi2f1-3</t>
  </si>
  <si>
    <t>assembled with BsaI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</si>
  <si>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</si>
  <si>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</si>
  <si>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</si>
  <si>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</si>
  <si>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</si>
  <si>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</si>
  <si>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</si>
  <si>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</si>
  <si>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</si>
  <si>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</si>
  <si>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</si>
  <si>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</si>
  <si>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</si>
  <si>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</si>
  <si>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</si>
  <si>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</si>
  <si>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</si>
  <si>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</si>
  <si>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</si>
  <si>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</si>
  <si>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</si>
  <si>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</si>
  <si>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</si>
  <si>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</si>
  <si>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</si>
  <si>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</si>
  <si>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</si>
  <si>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</si>
  <si>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</si>
  <si>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</si>
  <si>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</si>
  <si>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</si>
  <si>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</si>
  <si>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</si>
  <si>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</si>
  <si>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</si>
  <si>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</si>
  <si>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</si>
  <si>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</si>
  <si>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</si>
  <si>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</si>
  <si>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</si>
  <si>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</si>
  <si>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</si>
  <si>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</si>
  <si>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</si>
  <si>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</si>
  <si>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</si>
  <si>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</si>
  <si>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</si>
  <si>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</si>
  <si>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</si>
  <si>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</si>
  <si>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</si>
  <si>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</si>
  <si>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</si>
  <si>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</si>
  <si>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</si>
  <si>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</si>
  <si>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</si>
  <si>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</si>
  <si>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</si>
  <si>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</si>
  <si>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</si>
  <si>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</si>
  <si>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</si>
  <si>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Lys1_1-4</t>
  </si>
  <si>
    <t>placeholder seq</t>
  </si>
  <si>
    <t>CATTACTCGCATCCATTCTCAGGCTGTCTCGTCTCGTCTCGGAGAACGATCGTTGGCTGAACTAGCAAATGAGATAGATTTCGGTGAACCCGGACCCTTGCTAGGCTCGAAGAATACTCAGGACGCACTGACCGAATTCGCATTAAGGAGGTAC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TAACGCATGAGAAAGCCCCCGGAAGATCACCTTCCGGGGGCTTTTTTATTGCGCCCTTGAGAGCTTGCACTGAAGGTCCTCAATCGCACTGGAAACATCAAGGTCGGGAGTTGACGGCTAGCTCAGTCCTAGGTACAGTGCTAGCTACTGGGCCCAAGTTCACTTAAAAAGGAGATCAACAATGAAAGCAATTTTCGTACTGAAACATCTTAATCATGCTAAGGAGGTTTTCT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CTGGATCCCGACTGGCGAGAGCCAGGTAACGAATGGATCCAACGCATGAGAAAGCCCCCGGAAGATCACCTTCCGGGGGCTTTTTTATTGCGCCCTTGAGAGCTGACCTCCTGCCAGCAATAGTAAGACAACACGCAAAGTC</t>
  </si>
  <si>
    <t>Lys2_1-4</t>
  </si>
  <si>
    <t>Lys3_1-4</t>
  </si>
  <si>
    <t>iscei_med_4-5</t>
  </si>
  <si>
    <t>ctgacctcctgccagcaatagtaagacaacacgcaaagtcggagaacgatcgttggctgggggcctcgcttgggttattgctggtgcccggccgggcgcaatattcatgttgatgatttattatatatcgagtggtgtatttatttatattgtttgctccgttaccgttattaactactagagtcacacaggaaag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</si>
  <si>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NahR_5-X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</si>
  <si>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ggtcggtaccaaagacgaacaataagacgctgaaaagcgtcttttttcgttttggtcccggcttccaggatacatagattaccacaactccgagcccttccacc</t>
  </si>
  <si>
    <t>amyE3_5-6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</si>
  <si>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tcgttcgctgccacctaagaatactctacggtcacatac</t>
  </si>
  <si>
    <t>rrnO3_5-6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</si>
  <si>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tcgttcgctgccacctaagaatactctacggtcacatac</t>
  </si>
  <si>
    <t>P43_GFP_3-4</t>
  </si>
  <si>
    <t>Pveg_GFP_3-4</t>
  </si>
  <si>
    <t>gcactgaaggtcctcaatcgcactggaaacatcaaggtcgggagaattttgtcaaaataattttattgacaacgtcttattaacgttgatataatttaaattttatttgacaaaaatgggctcgtgttgtacaataaatg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</si>
  <si>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Pspac_GFP_3-4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</si>
  <si>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</si>
  <si>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PliaG_GFP_3-4</t>
  </si>
  <si>
    <t>gcactgaaggtcctcaatcgcactggaaacatcaaggtcgggagcaaaaatcagaccagacaaaagcggcaaatgaataagcggaacggggaaggatttgcggtcaagtccttcccttccgcacgtatcaattcgcaagcttttcctttataatagaatgaatg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</si>
  <si>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iscei_site_6-X</t>
  </si>
  <si>
    <t>ctcgttcgctgccacctaagaatactctacggtcacatacggagtagggataacagggtaataggttctcggtaccaaattccagaaaagagacgctttcgagcgtcttttttcgttttggtccgcttccaggatacatagattaccacaactccgagcccttccacc</t>
  </si>
  <si>
    <t>iscei_weak_4-5</t>
  </si>
  <si>
    <t>ctgacctcctgccagcaatagtaagacaacacgcaaagtcggagaacgatcgttggctgggggcctcgcttgggttattgctggtgcccggccgggcgcaatattcatgttgatgatttattatatatcgagtggtgtatttatttatattgtttgctccgttaccgttattaactactagagtcacacaggac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</si>
  <si>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iscei_strong_4-5</t>
  </si>
  <si>
    <t>ctgacctcctgccagcaatagtaagacaacacgcaaagtcggagaacgatcgttggctgggggcctcgcttgggttattgctggtgcccggccgggcgcaatattcatgttgatgatttattatatatcgagtggtgtatttatttatattgtttgctccgttaccgttattaactactagagaaagaggagaaa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</si>
  <si>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cas9_part</t>
  </si>
  <si>
    <t>ATTCGCGGCCGGTCTCAAATGGATAAGAAATACTCAATAGGCTTAGA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CA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TGAGACCTGCAGGCTTCCTCGCTCA</t>
  </si>
  <si>
    <t>cas9_BB</t>
  </si>
  <si>
    <t>GGAGGTGACTAAGGTT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AATGGATAAGAAATACTCAATAG</t>
  </si>
  <si>
    <t>lys2_PCR_prod</t>
  </si>
  <si>
    <t>NT1DE5-6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</si>
  <si>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ccaggcatcaaataaaacgaaaggctcagtcgaaagactgggcctttcgttttatctgttgtttgtcggtgaacgctctctactagagtcacactggctcaccttcgggtgggcctttctgcgtttatagcttctcgttcgctgccacctaagaatactctacggtcacatac</t>
  </si>
  <si>
    <t>NT18m5-6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</si>
  <si>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tcgttcgctgccacctaagaatactctacggtcacatac</t>
  </si>
  <si>
    <t>NT19m4-5</t>
  </si>
  <si>
    <t>ctgacctcctgccagcaatagtaagacaacacgcaaagtc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acgcatgagaaagcccccggaagatcaccttccgggggcttttttattgcgcttgagccaactccctttacaacctcactcaagtccgttagag</t>
  </si>
  <si>
    <t>CT1DE5-6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</si>
  <si>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ccaggcatcaaataaaacgaaaggctcagtcgaaagactgggcctttcgttttatctgttgtttgtcggtgaacgctctctactagagtcacactggctcaccttcgggtgggcctttctgcgtttatagcttctcgttcgctgccacctaagaatactctacggtcacatac</t>
  </si>
  <si>
    <t>CT18m5-6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</si>
  <si>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ggccaattattgaaggcctccctaacggggggcctttttttgtttctggtctgccctcgcttctcgttcgctgccacctaagaatactctacggtcacatac</t>
  </si>
  <si>
    <t>CT19m4-5</t>
  </si>
  <si>
    <t>ctgacctcctgccagcaatagtaagacaacacgcaaagtc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</si>
  <si>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S22bxT17m1-3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</si>
  <si>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</si>
  <si>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SwbxT17m1-3</t>
  </si>
  <si>
    <t>cattactcgcatccattctcaggctgtctcgtctcgtctcggagaacgatcgttggctgggggcctcgcttgggttattgctggtgcccggccgggcgcaatattcatgttgatgatttattatatatcgagtggtgtatttatttatattgtttgctccgttaccgttattaactactagagtcacacaggact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</si>
  <si>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NT18m5-X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</si>
  <si>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caggatacatagattaccacaactccgagcccttccacc</t>
  </si>
  <si>
    <t>CT19m8-5</t>
  </si>
  <si>
    <t>cctcgtctcaaccaaagcaatcaacccatcaaccacctg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</si>
  <si>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Bg14-7</t>
  </si>
  <si>
    <t>ctgacctcctgccagcaatagtaagacaacacgcaaagt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</si>
  <si>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Bg24-7</t>
  </si>
  <si>
    <t>ctgacctcctgccagcaatagtaagacaacacgcaaagt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</si>
  <si>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Bg34-7</t>
  </si>
  <si>
    <t>ctgacctcctgccagcaatagtaagacaacacgcaaagt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</si>
  <si>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B21</t>
  </si>
  <si>
    <t>Bg16-7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</si>
  <si>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</si>
  <si>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</si>
  <si>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B22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</si>
  <si>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</si>
  <si>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</si>
  <si>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B23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</si>
  <si>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</si>
  <si>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</si>
  <si>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B24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</si>
  <si>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</si>
  <si>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</si>
  <si>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</si>
  <si>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</si>
  <si>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</si>
  <si>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</si>
  <si>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</si>
  <si>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</si>
  <si>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</si>
  <si>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</si>
  <si>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</si>
  <si>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</si>
  <si>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</si>
  <si>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</si>
  <si>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</si>
  <si>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</si>
  <si>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</si>
  <si>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</si>
  <si>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C9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</si>
  <si>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</si>
  <si>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</si>
  <si>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C10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</si>
  <si>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</si>
  <si>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</si>
  <si>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mCt19m4-5</t>
  </si>
  <si>
    <t>ctgacctcctgccagcaatagtaagacaacacgcaaagtcggagttcccta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</si>
  <si>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P13Ct19m4-5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</si>
  <si>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</si>
  <si>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mCt19m5-6</t>
  </si>
  <si>
    <t>gagccaactccctttacaacctcactcaagtccgttagagggagttcccta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ccaggcatcaaataaaacgaaaggctcagtcgaaagactgggcctttcgttttatctgttgtttgtcggtgaacgctctctactagagtcacactggctcaccttcgggtgggcctttctgcgtttatagcttctcgttcgctgccacctaagaatactctacggtcacatac</t>
  </si>
  <si>
    <t>P13Ct19m5-6</t>
  </si>
  <si>
    <t>gagccaactccctttacaacctcactcaagtccgttagag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ccaggcatcaaataaaacgaaaggctcagtcgaaagactgggcctttcgttttatctgttgtttgtcggtgaacgctctctactagagtcacactggctcaccttcgggtgggcctttctgcgtttatagcttctcgttcgctgccacctaagaatactctacggtcacatac</t>
  </si>
  <si>
    <t>mCt19m8-5</t>
  </si>
  <si>
    <t>cctcgtctcaaccaaagcaatcaacccatcaaccacctggggagttcccta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</si>
  <si>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P13Ct19m8-5</t>
  </si>
  <si>
    <t>cctcgtctcaaccaaagcaatcaacccatcaaccacctgg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</si>
  <si>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Tmdcas3-4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</si>
  <si>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</si>
  <si>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PtacattBAB</t>
  </si>
  <si>
    <t>gggagggtctgtatggaggtgaagacaaggagaacgatcgttggctgtgttgacaattaatcatcggctcgtataatgtgtggaattgtgagcgctcacaatttactatgatcctgacgacggagcacgccgtcgtcgacaagccaggtccaggcatcaaataaaacgaaaggctcagtcgaaagactgggcctttcgttttatctgttgtttgtcggtgaacgctctctactagagtcacactggctcaccttcgggtgggcctttctgcgtttatagcttactaagtcttcgtaatgcggactaggaccgg</t>
  </si>
  <si>
    <t>XPgfpBC</t>
  </si>
  <si>
    <t>gggagggtctgtatggaggtgaagacaatactggaggtttgtctggtcaaccaccgcgtgctcagtggtgtacggtacaaacctactaataattttgtttaactttaagaaggagatata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caattattgaacacccttcggggtgtttttttgtttctggtctgccgcttaatgaagtcttcgtaatgcggactaggaccgg</t>
  </si>
  <si>
    <t>SpcPgfpBC</t>
  </si>
  <si>
    <t>gggagggtctgtatggaggtgaagacaatactggaggaccgcgatgagcctaaatacctaggccagtaggccaaccggtttgtctggtcaaccaccgcgtgctcagtggtgtacggtacaaacctactaataattttgtttaactttaagaaggagatata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caattattgaacacccttcggggtgtttttttgtttctggtctgccgcttaatgaagtcttcgtaatgcggactaggaccgg</t>
  </si>
  <si>
    <t>XPmscarCE</t>
  </si>
  <si>
    <t>gggagggtctgtatggaggtgaagacaaaatggaggtttgtctggtcaaccaccgcgtgctcagtggtgtacggtacaaacc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cggtcggtaccaaagacgaacaataagacgctgaaaagcgtcttttttcgttttggtcccggcttaagtcttcgtaatgcggactaggaccgg</t>
  </si>
  <si>
    <t>SpcPmscarCE</t>
  </si>
  <si>
    <t>gggagggtctgtatggaggtgaagacaaaatggaggaccgcgatgagcctaaatacctaggccagtaggccaaccggtttgtctggtcaaccaccgcgtgctcagtggtgtacggtacaaacc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cggtcggtaccaaagacgaacaataagacgctgaaaagcgtcttttttcgttttggtcccggcttaagtcttcgtaatgcggactaggaccgg</t>
  </si>
  <si>
    <t>Cg04-X</t>
  </si>
  <si>
    <t>ctgacctcctgccagcaatagtaagacaacacgcaaagtcggagaacgatcgttggctgccctttgtgcgtccaaacggacgcacggcgctctaaagcgggtcgcgatctttcagattcgctcctcgcgctttcagtctttgttttggcgcatgtcgttatcgcaaaaccgctgcacacttttgcgcgacatgctctgatccccctcatctgggggggcctatctgagggaatttccgatccggctcgcctgaaccattctgctttccacgaacttgaaaacgcttactcggtggttgaccagacaaacgttttagagctagaaatagcaagttaaaataaggctagtccgttatcaacttgaaaaagtggcaccgagtcggtgcaggttctcggtaccaaattccagaaaagagacgctttcgagcgtcttttttcgttttggtccgcttccaggatacatagattaccacaactccgagcccttccacc</t>
  </si>
  <si>
    <t>Cg44-X</t>
  </si>
  <si>
    <t>ctgacctcctgccagcaatagtaagacaacacgcaaagtcggagaacgatcgttggctgccctttgtgcgtccaaacggacgcacggcgctctaaagcgggtcgcgatctttcagattcgctcctcgcgctttcagtctttgttttggcgcatgtcgttatcgcaaaaccgctgcacacttttgcgcgacatgctctgatccccctcatctgggggggcctatctgagggaatttccgatccggctcgcctgaaccattctgctttccacgaacttgaaaacgcttactggttgaccagacaaaccggtgttttagagctagaaatagcaagttaaaataaggctagtccgttatcaacttgaaaaagtggcaccgagtcggtgcaggttctcggtaccaaattccagaaaagagacgctttcgagcgtcttttttcgttttggtccgcttccaggatacatagattaccacaactccgagcccttccacc</t>
  </si>
  <si>
    <t>Cg124-X</t>
  </si>
  <si>
    <t>ctgacctcctgccagcaatagtaagacaacacgcaaagtcggagaacgatcgttggctgccctttgtgcgtccaaacggacgcacggcgctctaaagcgggtcgcgatctttcagattcgctcctcgcgctttcagtctttgttttggcgcatgtcgttatcgcaaaaccgctgcacacttttgcgcgacatgctctgatccccctcatctgggggggcctatctgagggaatttccgatccggctcgcctgaaccattctgctttccacgaacttgaaaacgcttactagacaaaccggttggcctacgttttagagctagaaatagcaagttaaaataaggctagtccgttatcaacttgaaaaagtggcaccgagtcggtgcaggttctcggtaccaaattccagaaaagagacgctttcgagcgtcttttttcgttttggtccgcttccaggatacatagattaccacaactccgagcccttccacc</t>
  </si>
  <si>
    <t>Cg184-X</t>
  </si>
  <si>
    <t>ctgacctcctgccagcaatagtaagacaacacgcaaagtcggagaacgatcgttggctgccctttgtgcgtccaaacggacgcacggcgctctaaagcgggtcgcgatctttcagattcgctcctcgcgctttcagtctttgttttggcgcatgtcgttatcgcaaaaccgctgcacacttttgcgcgacatgctctgatccccctcatctgggggggcctatctgagggaatttccgatccggctcgcctgaaccattctgctttccacgaacttgaaaacgcttactaccggttggcctactggcctgttttagagctagaaatagcaagttaaaataaggctagtccgttatcaacttgaaaaagtggcaccgagtcggtgcaggttctcggtaccaaattccagaaaagagacgctttcgagcgtcttttttcgttttggtccgcttccaggatacatagattaccacaactccgagcccttccacc</t>
  </si>
  <si>
    <t>Cg264-X</t>
  </si>
  <si>
    <t>ctgacctcctgccagcaatagtaagacaacacgcaaagtcggagaacgatcgttggctgccctttgtgcgtccaaacggacgcacggcgctctaaagcgggtcgcgatctttcagattcgctcctcgcgctttcagtctttgttttggcgcatgtcgttatcgcaaaaccgctgcacacttttgcgcgacatgctctgatccccctcatctgggggggcctatctgagggaatttccgatccggctcgcctgaaccattctgctttccacgaacttgaaaacgcttactgcctactggcctaggtatttgttttagagctagaaatagcaagttaaaataaggctagtccgttatcaacttgaaaaagtggcaccgagtcggtgcaggttctcggtaccaaattccagaaaagagacgctttcgagcgtcttttttcgttttggtccgcttccaggatacatagattaccacaactccgagcccttccacc</t>
  </si>
  <si>
    <t>Cg364-X</t>
  </si>
  <si>
    <t>ctgacctcctgccagcaatagtaagacaacacgcaaagtcggagaacgatcgttggctgccctttgtgcgtccaaacggacgcacggcgctctaaagcgggtcgcgatctttcagattcgctcctcgcgctttcagtctttgttttggcgcatgtcgttatcgcaaaaccgctgcacacttttgcgcgacatgctctgatccccctcatctgggggggcctatctgagggaatttccgatccggctcgcctgaaccattctgctttccacgaacttgaaaacgcttactctaggtatttaggctcatcggttttagagctagaaatagcaagttaaaataaggctagtccgttatcaacttgaaaaagtggcaccgagtcggtgcaggttctcggtaccaaattccagaaaagagacgctttcgagcgtcttttttcgttttggtccgcttccaggatacatagattaccacaactccgagcccttccacc</t>
  </si>
  <si>
    <t>Cg-14-X</t>
  </si>
  <si>
    <t>ctgacctcctgccagcaatagtaagacaacacgcaaagtcggagaacgatcgttggctgccctttgtgcgtccaaacggacgcacggcgctctaaagcgggtcgcgatctttcagattcgctcctcgcgctttcagtctttgttttggcgcatgtcgttatcgcaaaaccgctgcacacttttgcgcgacatgctctgatccccctcatctgggggggcctatctgagggaatttccgatccggctcgcctgaaccattctgctttccacgaacttgaaaacgcttactacctaggccagtaggccaacgttttagagctagaaatagcaagttaaaataaggctagtccgttatcaacttgaaaaagtggcaccgagtcggtgcaggttctcggtaccaaattccagaaaagagacgctttcgagcgtcttttttcgttttggtccgcttccaggatacatagattaccacaactccgagcccttccacc</t>
  </si>
  <si>
    <t>Cg-84-X</t>
  </si>
  <si>
    <t>ctgacctcctgccagcaatagtaagacaacacgcaaagtcggagaacgatcgttggctgccctttgtgcgtccaaacggacgcacggcgctctaaagcgggtcgcgatctttcagattcgctcctcgcgctttcagtctttgttttggcgcatgtcgttatcgcaaaaccgctgcacacttttgcgcgacatgctctgatccccctcatctgggggggcctatctgagggaatttccgatccggctcgcctgaaccattctgctttccacgaacttgaaaacgcttactgcctaaatacctaggccagtgttttagagctagaaatagcaagttaaaataaggctagtccgttatcaacttgaaaaagtggcaccgagtcggtgcaggttctcggtaccaaattccagaaaagagacgctttcgagcgtcttttttcgttttggtccgcttccaggatacatagattaccacaactccgagcccttccacc</t>
  </si>
  <si>
    <t>Cg-164-X</t>
  </si>
  <si>
    <t>ctgacctcctgccagcaatagtaagacaacacgcaaagtcggagaacgatcgttggctgccctttgtgcgtccaaacggacgcacggcgctctaaagcgggtcgcgatctttcagattcgctcctcgcgctttcagtctttgttttggcgcatgtcgttatcgcaaaaccgctgcacacttttgcgcgacatgctctgatccccctcatctgggggggcctatctgagggaatttccgatccggctcgcctgaaccattctgctttccacgaacttgaaaacgcttactcgcgatgagcctaaatacctgttttagagctagaaatagcaagttaaaataaggctagtccgttatcaacttgaaaaagtggcaccgagtcggtgcaggttctcggtaccaaattccagaaaagagacgctttcgagcgtcttttttcgttttggtccgcttccaggatacatagattaccacaactccgagcccttccacc</t>
  </si>
  <si>
    <t>mdcasc1.BC</t>
  </si>
  <si>
    <t>gggagggtctgtatggaggtgaagacaatact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t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gcaagag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t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caggcatcaaataaaacgaaaggctcagtcgaaagactgggcctttcgttttatctgttgtttgtcggtgaacgctctctactagagtcacactggctcaccttcgggtgggcctttctgcgtttatagcttaatgaagtcttcgtaatgcggactaggaccgg</t>
  </si>
  <si>
    <t>mdcasc3.BC</t>
  </si>
  <si>
    <t>mdcasc5.BC</t>
  </si>
  <si>
    <t>S22bxT17.AB</t>
  </si>
  <si>
    <t>GGGAGGGTCTGTATGGAGGTGAAGACAA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ACTAAGTCTTCGTAATGCGGACTAGGACCGG</t>
  </si>
  <si>
    <t>Bg1T15.CD</t>
  </si>
  <si>
    <t>gggagggtctgtatggaggtgaagacaaaat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aggtaagtcttcgtaatgcggactaggaccgg</t>
  </si>
  <si>
    <t>Bg2T15.CD</t>
  </si>
  <si>
    <t>gggagggtctgtatggaggtgaagacaaaat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aggtaagtcttcgtaatgcggactaggaccgg</t>
  </si>
  <si>
    <t>Cg1T16.DH</t>
  </si>
  <si>
    <t>H</t>
  </si>
  <si>
    <t>gggagggtctgtatggaggtgaagacaaaggt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actaaagtcttcgtaatgcggactaggaccgg</t>
  </si>
  <si>
    <t>Cg2T16.DH</t>
  </si>
  <si>
    <t>gggagggtctgtatggaggtgaagacaaaggt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actaaagtcttcgtaatgcggactaggaccgg</t>
  </si>
  <si>
    <t>AH.LSK</t>
  </si>
  <si>
    <t>gggagggtctgtatggaggtgaagacaaact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aagtcttcgtaatgcggactaggaccgg</t>
  </si>
  <si>
    <t>Cspg0T15.CH</t>
  </si>
  <si>
    <t>gggagggtctgtatggaggtgaagacaaaatggagaacgatcgttggctgccctttgtgcgtccaaacggacgcacggcgctctaaagcgggtcgcgatctttcagattcgctcctcgcgctttcagtctttgttttggcgcatgtcgttatcgcaaaaccgctgcacacttttgcgcgacatgctctgatccccctcatctgggggggcctatctgagggaatttccgatccggctcgcctgaaccattctgctttccacgaacttgaaaacgcttactcggtggttgaccagacaaacgttttagagctagaaatagcaagttaaaataaggctagtccgttatcaacttgaaaaagtggcaccgagtcggtgcaggtccaattattgaacacccttcggggtgtttttttgtttctggtctgccgcttactaaagtcttcgtaatgcggactaggaccgg</t>
  </si>
  <si>
    <t>Cspg4T15.CH</t>
  </si>
  <si>
    <t>gggagggtctgtatggaggtgaagacaaaatggagaacgatcgttggctgccctttgtgcgtccaaacggacgcacggcgctctaaagcgggtcgcgatctttcagattcgctcctcgcgctttcagtctttgttttggcgcatgtcgttatcgcaaaaccgctgcacacttttgcgcgacatgctctgatccccctcatctgggggggcctatctgagggaatttccgatccggctcgcctgaaccattctgctttccacgaacttgaaaacgcttactggttgaccagacaaaccggtgttttagagctagaaatagcaagttaaaataaggctagtccgttatcaacttgaaaaagtggcaccgagtcggtgcaggtccaattattgaacacccttcggggtgtttttttgtttctggtctgccgcttactaaagtcttcgtaatgcggactaggaccgg</t>
  </si>
  <si>
    <t>Cspg12T15.CH</t>
  </si>
  <si>
    <t>gggagggtctgtatggaggtgaagacaaaatggagaacgatcgttggctgccctttgtgcgtccaaacggacgcacggcgctctaaagcgggtcgcgatctttcagattcgctcctcgcgctttcagtctttgttttggcgcatgtcgttatcgcaaaaccgctgcacacttttgcgcgacatgctctgatccccctcatctgggggggcctatctgagggaatttccgatccggctcgcctgaaccattctgctttccacgaacttgaaaacgcttactagacaaaccggttggcctacgttttagagctagaaatagcaagttaaaataaggctagtccgttatcaacttgaaaaagtggcaccgagtcggtgcaggtccaattattgaacacccttcggggtgtttttttgtttctggtctgccgcttactaaagtcttcgtaatgcggactaggaccgg</t>
  </si>
  <si>
    <t>Cspg18T15.CH</t>
  </si>
  <si>
    <t>gggagggtctgtatggaggtgaagacaaaatggagaacgatcgttggctgccctttgtgcgtccaaacggacgcacggcgctctaaagcgggtcgcgatctttcagattcgctcctcgcgctttcagtctttgttttggcgcatgtcgttatcgcaaaaccgctgcacacttttgcgcgacatgctctgatccccctcatctgggggggcctatctgagggaatttccgatccggctcgcctgaaccattctgctttccacgaacttgaaaacgcttactaccggttggcctactggcctgttttagagctagaaatagcaagttaaaataaggctagtccgttatcaacttgaaaaagtggcaccgagtcggtgcaggtccaattattgaacacccttcggggtgtttttttgtttctggtctgccgcttactaaagtcttcgtaatgcggactaggaccgg</t>
  </si>
  <si>
    <t>D21</t>
  </si>
  <si>
    <t>AH.PA</t>
  </si>
  <si>
    <t>gggagggtctgtatggaggtgaagacaaact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aagtcttcgtaatgcggactaggaccgg</t>
  </si>
  <si>
    <t>D22</t>
  </si>
  <si>
    <t>bxdcasskX-4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</si>
  <si>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</si>
  <si>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X5</t>
  </si>
  <si>
    <t>EAPCbbsi</t>
  </si>
  <si>
    <t>gggagggtctgtatggaggtgaagacaaGCTT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aagtcttcgtaatgcggactaggaccgg</t>
  </si>
  <si>
    <t>Cg14-X</t>
  </si>
  <si>
    <t>ctgacctcctgccagcaatagtaagacaacacgcaaagtcggagaacgatcgttggctgccctttgtgcgtccaaacggacgcacggcgctctaaagcgggtcgcgatctttcagattcgctcctcgcgctttcagtctttgttttggcgcatgtcgttatcgcaaaaccgctgcacacttttgcgcgacatgctctgatccccctcatctgggggggcctatctgagggaatttccgatccggctcgcctgaaccattctgctttccacgaacttgaaaacgcttactgttgaccagacaaacccattgttttagagctagaaatagcaagttaaaataaggctagtccgttatcaacttgaaaaagtggcaccgagtcggtgcaggttctcggtaccaaattccagaaaagagacgctttcgagcgtcttttttcgttttggtccgcttccaggatacatagattaccacaactccgagcccttccacc</t>
  </si>
  <si>
    <t>Cg24-X</t>
  </si>
  <si>
    <t>ctgacctcctgccagcaatagtaagacaacacgcaaagtcggagaacgatcgttggctgccctttgtgcgtccaaacggacgcacggcgctctaaagcgggtcgcgatctttcagattcgctcctcgcgctttcagtctttgttttggcgcatgtcgttatcgcaaaaccgctgcacacttttgcgcgacatgctctgatccccctcatctgggggggcctatctgagggaatttccgatccggctcgcctgaaccattctgctttccacgaacttgaaaacgcttactgttgaccagacaaacctagtgttttagagctagaaatagcaagttaaaataaggctagtccgttatcaacttgaaaaagtggcaccgagtcggtgcaggttctcggtaccaaattccagaaaagagacgctttcgagcgtcttttttcgttttggtccgcttccaggatacatagattaccacaactccgagcccttccacc</t>
  </si>
  <si>
    <t>Cspg06-X</t>
  </si>
  <si>
    <t>ctcgttcgctgccacctaagaatactctacggtcacatacggagaacgatcgttggctgccctttgtgcgtccaaacggacgcacggcgctctaaagcgggtcgcgatctttcagattcgctcctcgcgctttcagtctttgttttggcgcatgtcgttatcgcaaaaccgctgcacacttttgcgcgacatgctctgatccccctcatctgggggggcctatctgagggaatttccgatccggctcgcctgaaccattctgctttccacgaacttgaaaacgcttactcggtggttgaccagacaaacgttttagagctagaaatagcaagttaaaataaggctagtccgttatcaacttgaaaaagtggcaccgagtcggtgcaggttctcggtaccaaattccagaaaagagacgctttcgagcgtcttttttcgttttggtccgcttccaggatacatagattaccacaactccgagcccttccacc</t>
  </si>
  <si>
    <t>Cspg46-X</t>
  </si>
  <si>
    <t>ctcgttcgctgccacctaagaatactctacggtcacatacggagaacgatcgttggctgccctttgtgcgtccaaacggacgcacggcgctctaaagcgggtcgcgatctttcagattcgctcctcgcgctttcagtctttgttttggcgcatgtcgttatcgcaaaaccgctgcacacttttgcgcgacatgctctgatccccctcatctgggggggcctatctgagggaatttccgatccggctcgcctgaaccattctgctttccacgaacttgaaaacgcttactggttgaccagacaaaccggtgttttagagctagaaatagcaagttaaaataaggctagtccgttatcaacttgaaaaagtggcaccgagtcggtgcaggttctcggtaccaaattccagaaaagagacgctttcgagcgtcttttttcgttttggtccgcttccaggatacatagattaccacaactccgagcccttccacc</t>
  </si>
  <si>
    <t>Cspg126-X</t>
  </si>
  <si>
    <t>ctcgttcgctgccacctaagaatactctacggtcacatacggagaacgatcgttggctgccctttgtgcgtccaaacggacgcacggcgctctaaagcgggtcgcgatctttcagattcgctcctcgcgctttcagtctttgttttggcgcatgtcgttatcgcaaaaccgctgcacacttttgcgcgacatgctctgatccccctcatctgggggggcctatctgagggaatttccgatccggctcgcctgaaccattctgctttccacgaacttgaaaacgcttactagacaaaccggttggcctacgttttagagctagaaatagcaagttaaaataaggctagtccgttatcaacttgaaaaagtggcaccgagtcggtgcaggttctcggtaccaaattccagaaaagagacgctttcgagcgtcttttttcgttttggtccgcttccaggatacatagattaccacaactccgagcccttccacc</t>
  </si>
  <si>
    <t>Cspg186-X</t>
  </si>
  <si>
    <t>ctcgttcgctgccacctaagaatactctacggtcacatacggagaacgatcgttggctgccctttgtgcgtccaaacggacgcacggcgctctaaagcgggtcgcgatctttcagattcgctcctcgcgctttcagtctttgttttggcgcatgtcgttatcgcaaaaccgctgcacacttttgcgcgacatgctctgatccccctcatctgggggggcctatctgagggaatttccgatccggctcgcctgaaccattctgctttccacgaacttgaaaacgcttactaccggttggcctactggcctgttttagagctagaaatagcaagttaaaataaggctagtccgttatcaacttgaaaaagtggcaccgagtcggtgcaggttctcggtaccaaattccagaaaagagacgctttcgagcgtcttttttcgttttggtccgcttccaggatacatagattaccacaactccgagcccttccacc</t>
  </si>
  <si>
    <t>Cspg266-X</t>
  </si>
  <si>
    <t>ctcgttcgctgccacctaagaatactctacggtcacatacggagaacgatcgttggctgccctttgtgcgtccaaacggacgcacggcgctctaaagcgggtcgcgatctttcagattcgctcctcgcgctttcagtctttgttttggcgcatgtcgttatcgcaaaaccgctgcacacttttgcgcgacatgctctgatccccctcatctgggggggcctatctgagggaatttccgatccggctcgcctgaaccattctgctttccacgaacttgaaaacgcttactgcctactggcctaggtatttgttttagagctagaaatagcaagttaaaataaggctagtccgttatcaacttgaaaaagtggcaccgagtcggtgcaggttctcggtaccaaattccagaaaagagacgctttcgagcgtcttttttcgttttggtccgcttccaggatacatagattaccacaactccgagcccttccacc</t>
  </si>
  <si>
    <t>Cspg366-X</t>
  </si>
  <si>
    <t>ctcgttcgctgccacctaagaatactctacggtcacatacggagaacgatcgttggctgccctttgtgcgtccaaacggacgcacggcgctctaaagcgggtcgcgatctttcagattcgctcctcgcgctttcagtctttgttttggcgcatgtcgttatcgcaaaaccgctgcacacttttgcgcgacatgctctgatccccctcatctgggggggcctatctgagggaatttccgatccggctcgcctgaaccattctgctttccacgaacttgaaaacgcttactctaggtatttaggctcatcggttttagagctagaaatagcaagttaaaataaggctagtccgttatcaacttgaaaaagtggcaccgagtcggtgcaggttctcggtaccaaattccagaaaagagacgctttcgagcgtcttttttcgttttggtccgcttccaggatacatagattaccacaactccgagcccttccacc</t>
  </si>
  <si>
    <t>Cspg-16-X</t>
  </si>
  <si>
    <t>ctcgttcgctgccacctaagaatactctacggtcacatacggagaacgatcgttggctgccctttgtgcgtccaaacggacgcacggcgctctaaagcgggtcgcgatctttcagattcgctcctcgcgctttcagtctttgttttggcgcatgtcgttatcgcaaaaccgctgcacacttttgcgcgacatgctctgatccccctcatctgggggggcctatctgagggaatttccgatccggctcgcctgaaccattctgctttccacgaacttgaaaacgcttactacctaggccagtaggccaacgttttagagctagaaatagcaagttaaaataaggctagtccgttatcaacttgaaaaagtggcaccgagtcggtgcaggttctcggtaccaaattccagaaaagagacgctttcgagcgtcttttttcgttttggtccgcttccaggatacatagattaccacaactccgagcccttccacc</t>
  </si>
  <si>
    <t>Cspg-86-X</t>
  </si>
  <si>
    <t>ctcgttcgctgccacctaagaatactctacggtcacatacggagaacgatcgttggctgccctttgtgcgtccaaacggacgcacggcgctctaaagcgggtcgcgatctttcagattcgctcctcgcgctttcagtctttgttttggcgcatgtcgttatcgcaaaaccgctgcacacttttgcgcgacatgctctgatccccctcatctgggggggcctatctgagggaatttccgatccggctcgcctgaaccattctgctttccacgaacttgaaaacgcttactgcctaaatacctaggccagtgttttagagctagaaatagcaagttaaaataaggctagtccgttatcaacttgaaaaagtggcaccgagtcggtgcaggttctcggtaccaaattccagaaaagagacgctttcgagcgtcttttttcgttttggtccgcttccaggatacatagattaccacaactccgagcccttccacc</t>
  </si>
  <si>
    <t>Cspg-166-X</t>
  </si>
  <si>
    <t>ctcgttcgctgccacctaagaatactctacggtcacatacggagaacgatcgttggctgccctttgtgcgtccaaacggacgcacggcgctctaaagcgggtcgcgatctttcagattcgctcctcgcgctttcagtctttgttttggcgcatgtcgttatcgcaaaaccgctgcacacttttgcgcgacatgctctgatccccctcatctgggggggcctatctgagggaatttccgatccggctcgcctgaaccattctgctttccacgaacttgaaaacgcttactcgcgatgagcctaaatacctgttttagagctagaaatagcaagttaaaataaggctagtccgttatcaacttgaaaaagtggcaccgagtcggtgcaggttctcggtaccaaattccagaaaagagacgctttcgagcgtcttttttcgttttggtccgcttccaggatacatagattaccacaactccgagcccttccacc</t>
  </si>
  <si>
    <t>Cg1.CH</t>
  </si>
  <si>
    <t>gggagggtctgtatggaggtgaagacaaaatggagaacgatcgttggctgccctttgtgcgtccaaacggacgcacggcgctctaaagcgggtcgcgatctttcagattcgctcctcgcgctttcagtctttgttttggcgcatgtcgttatcgcaaaaccgctgcacacttttgcgcgacatgctctgatccccctcatctgggggggcctatctgagggaatttccgatccggctcgcctgaaccattctgctttccacgaacttgaaaacgcttactgttgaccagacaaacccattgttttagagctagaaatagcaagttaaaataaggctagtccgttatcaacttgaaaaagtggcaccgagtcggtgcaggtccaattattgaacacccttcggggtgtttttttgtttctggtctgccgcttactaaagtcttcgtaatgcggactaggaccgg</t>
  </si>
  <si>
    <t>Cg2.CH</t>
  </si>
  <si>
    <t>gggagggtctgtatggaggtgaagacaaaatggagaacgatcgttggctgccctttgtgcgtccaaacggacgcacggcgctctaaagcgggtcgcgatctttcagattcgctcctcgcgctttcagtctttgttttggcgcatgtcgttatcgcaaaaccgctgcacacttttgcgcgacatgctctgatccccctcatctgggggggcctatctgagggaatttccgatccggctcgcctgaaccattctgctttccacgaacttgaaaacgcttactgttgaccagacaaacctagtgttttagagctagaaatagcaagttaaaataaggctagtccgttatcaacttgaaaaagtggcaccgagtcggtgcaggtccaattattgaacacccttcggggtgtttttttgtttctggtctgccgcttactaaagtcttcgtaatgcggactaggaccgg</t>
  </si>
  <si>
    <t>IPTG_induc_1-6</t>
  </si>
  <si>
    <t>Sarlbxbideg1-3</t>
  </si>
  <si>
    <t>cattactcgcatccattctcaggctgtctcgtctcgtctcggagaacgatcgttggctgggggcctcgcttgggttattgctggtgcccggccgggcgcaatattcatgttgatgatttattatatatcgagtggtgtatttatttatattgtttgctccgttaccgttattaactactgaaagaggagagga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gcggctaacgacgagaattatgcattggccgcctaataaaggtctaacgcatgagaaagcccccggaagatcaccttccgggggcttttttattgcgcccttgagagcttgcactgaaggtcctcaatcgcactggaaacatcaaggtcg</t>
  </si>
  <si>
    <t>Sarlbxbi1-3</t>
  </si>
  <si>
    <t>cattactcgcatccattctcaggctgtctcgtctcgtctcggagaacgatcgttggctgggggcctcgcttgggttattgctggtgcccggccgggcgcaatattcatgttgatgatttattatatatcgagtggtgtatttatttatattgtttgctccgttaccgttattaactactgaaagaggagagga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ctaacgcatgagaaagcccccggaagatcaccttccgggggcttttttattgcgcccttgagagcttgcactgaaggtcctcaatcgcactggaaacatcaaggtcg</t>
  </si>
  <si>
    <t>P24</t>
  </si>
  <si>
    <t>AndysNahr-3-X</t>
  </si>
  <si>
    <t>From Andy! Not actually in the plate</t>
  </si>
  <si>
    <t>gcactgaaggtcctcaatcgcactggaaacatcaaggtc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caggatacatagattaccacaactccgagcccttccacc</t>
  </si>
  <si>
    <t>induc_insert_3-4</t>
  </si>
  <si>
    <t>CACTGGAAACATCAAGGTCGATGGCCTGCCCGGTTATTATTATTTTTGACACCAGACCAACTGGTAATGGTAGCGACCGGCGCTCAGGATCCTAACTC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CGACGCGTTGCGCGAGAAGATTGTGCACCGCCGT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TCAAAATCGTCTCCSCKTTTGAATATTTGATTGATCGTAACCAGATGAAGCACTCTTTCCACTATCCCTACAGTGTTATGGCTTGAACAATCACGAAACAATAATTGGTACGTACGATCTTTCAGCCGACTTCAAACATCAAATCTTACAAATGTAGTCTTTGAAAGTATTACATATGTAAGATTTAAATGCAACCGNTTTTTTCGGAAGGAAATGATGACCTCGTTTCCACCGAATTAGCTTNYATGCGGTTAGCAAAAGGCTGAACCCTAAGGTTCAACCTTTCTAATACCGTTCCCCGAGCTCACGCAAAATAAAATCATAAATCATCTTCGTCCGCTCTTCTTTCGGGTACAGCATAAATTCCTGTCTTTTCGGCACGCGGTGGTCGATTCTGTCTTGGAATTTGGTTCTGAGCCACGCTGTTCGGTATACCTGGTTCTCGAACGAATTATAAGAGATCGGCAGCTCCATCGTTTTCCCATTGGAAAACGTCACTTCCGTATCGTCGAATTCAGTCGCTTTGAATTCTTTTACATGCACATGGGAAATCCAGCCGCATTGGGGTCTTGTCGAAGAAAGTGTAGGGAATAAAAAGATTTGGTTCGAAGGGTCCACCATGATCGGCGGCTTGTGTGAAATTTTTGTCACTTCATAAGTTCCTGCTTTTCTTCCCGCATAGCTTGATCCAAAAAATCGGCAGCTTCTGTCGACAATTTGCAGCGGCTTCATGTTTACATAAAACACGCAATCTTTTTCAATAATTTTGGAACAGATTTTGCCGTCTATTTCTTCTGGCAGCACGGCAATTGTTGCGCCGTTCACTTCATACGATTCTAAAGGTGCGTCTGTTTTCTGACTCATAATGTGACTTTCCTCCNTAAGCTTAATTGTTATCCGCTCACAATTACACACATTATGCCACACCTTGTAGATAAAGTCAACAACTTTTGCAAAATGAATTGTGAGTGCTCACATTTACCCTCGAGCAACGTTCTTGCCATTGYTGCATAAAAAACGCCCGGCGGCAACCGAGCGTTCTGAATTAATTAATCATCGGGAAGATCTTCATCACCGAAACGCGGCAGGCAGCTCTAGAGTTAACAAGAGTTTGTAGAAASGCAAAAGGCCATCCGTCAGGATGGCCTTCTGYTTAGCTAGAGCGGCGGATTTGTCCTACTCAGGAGAGCGTTCACCGACAAACAACAGATAAAACGAAAGGCCCAGTCTTTCGACTGAGCCTTTCGTTTTATTTGATGCCCTCAAGCTAGAGGTCGAATTCCTGCAGCTGGCGAATGGCGATTTTCGTTCGTGAATACATGTTATAATAACTATAACTAATAACGTAACGTGACTGGCAAGAGATATTTTTAAAACAATGAATAGGTTTACACTTACTTTAGTTTTATGGAAATGAAAGATCATATCATATATAATCTAGAATAAAATTAACTAAAATAATTATTATCTAGATAAAAAATTTAGAAGCCAATGAAATCTATAAATAAACTAAATTAAGTTTATTTAATTAACAACTATGGATATAAAATAGGTACTAATCAAAATAGTGAGGAGGATATATTTGAATACATACGAACAAATTAATAAAGTGAAAAAAATACTTCGGAAACATTTAAAAAATAACCTTATTGGTACTTACATGTTTGGACTGACCTCCTGCCAGCAATA</t>
  </si>
  <si>
    <t>conc(nM)</t>
  </si>
  <si>
    <t>X1</t>
  </si>
  <si>
    <t>gQimScar2AEfor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</si>
  <si>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</si>
  <si>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</si>
  <si>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</si>
  <si>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</si>
  <si>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</si>
  <si>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</si>
  <si>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</si>
  <si>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</si>
  <si>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</si>
  <si>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</si>
  <si>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</si>
  <si>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</si>
  <si>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</si>
  <si>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</si>
  <si>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</si>
  <si>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</si>
  <si>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</si>
  <si>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</si>
  <si>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</si>
  <si>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</si>
  <si>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</si>
  <si>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</si>
  <si>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</si>
  <si>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</si>
  <si>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</si>
  <si>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</si>
  <si>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</si>
  <si>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</si>
  <si>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</si>
  <si>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</si>
  <si>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</si>
  <si>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</si>
  <si>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</si>
  <si>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</si>
  <si>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</si>
  <si>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</si>
  <si>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</si>
  <si>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</si>
  <si>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</si>
  <si>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</si>
  <si>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</si>
  <si>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</si>
  <si>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</si>
  <si>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</si>
  <si>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</si>
  <si>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</si>
  <si>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</si>
  <si>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</si>
  <si>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</si>
  <si>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</si>
  <si>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</si>
  <si>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</si>
  <si>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</si>
  <si>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</si>
  <si>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</si>
  <si>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</si>
  <si>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</si>
  <si>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</si>
  <si>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</si>
  <si>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</si>
  <si>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</si>
  <si>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</si>
  <si>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</si>
  <si>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</si>
  <si>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</si>
  <si>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</si>
  <si>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</si>
  <si>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</si>
  <si>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</si>
  <si>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</si>
  <si>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</si>
  <si>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</si>
  <si>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</si>
  <si>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</si>
  <si>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</si>
  <si>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</si>
  <si>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</si>
  <si>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</si>
  <si>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</si>
  <si>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</si>
  <si>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</si>
  <si>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</si>
  <si>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</si>
  <si>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</si>
  <si>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</si>
  <si>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</si>
  <si>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</si>
  <si>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</si>
  <si>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</si>
  <si>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</si>
  <si>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</si>
  <si>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</si>
  <si>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</si>
  <si>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</si>
  <si>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</si>
  <si>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</si>
  <si>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</si>
  <si>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</si>
  <si>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</si>
  <si>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</si>
  <si>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</si>
  <si>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</si>
  <si>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</si>
  <si>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</si>
  <si>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</si>
  <si>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</si>
  <si>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</si>
  <si>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</si>
  <si>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</si>
  <si>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</si>
  <si>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</si>
  <si>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</si>
  <si>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</si>
  <si>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</si>
  <si>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</si>
  <si>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</si>
  <si>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</si>
  <si>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</si>
  <si>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</si>
  <si>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</si>
  <si>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</si>
  <si>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X46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</si>
  <si>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</si>
  <si>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</si>
  <si>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</si>
  <si>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</si>
  <si>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</si>
  <si>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</si>
  <si>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</si>
  <si>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X50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</si>
  <si>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</si>
  <si>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</si>
  <si>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</si>
  <si>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</si>
  <si>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</si>
  <si>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</si>
  <si>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</si>
  <si>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</si>
  <si>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</si>
  <si>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</si>
  <si>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</si>
  <si>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</si>
  <si>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</si>
  <si>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</si>
  <si>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</si>
  <si>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X61</t>
  </si>
  <si>
    <t>X62</t>
  </si>
  <si>
    <t>X63</t>
  </si>
  <si>
    <t>X64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</si>
  <si>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</si>
  <si>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</si>
  <si>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</si>
  <si>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</si>
  <si>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</si>
  <si>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</si>
  <si>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</si>
  <si>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</si>
  <si>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</si>
  <si>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I</t>
  </si>
  <si>
    <t>J</t>
  </si>
  <si>
    <t>K</t>
  </si>
  <si>
    <t>L</t>
  </si>
  <si>
    <t>M</t>
  </si>
  <si>
    <t>N</t>
  </si>
  <si>
    <t>O</t>
  </si>
  <si>
    <t>P</t>
  </si>
  <si>
    <t>AAGGTCTCAGGAGAACGATCGTTGGCTGGGGGCCTCGCTTGGGTTATTGCTGGTGCCCGGCCGGGCGCAATATTCATGTTGATGATTTATTATATATCGAGTGGTGTATTTATTTATATTGTTTGCTCCGTTACCGTTATTAACTACTGAAAGAAACGACAA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GCGGCTAACGACGAGAATTATGCATTGGCCGCCTAAGGTAGAGACCAA</t>
  </si>
  <si>
    <t>AAGGTCTCAGGAGAACGATCGTTGGCTGGGGGCCTCGCTTGGGTTATTGCTGGTGCCCGGCCGGGCGCAATATTCATGTTGATGATTTATTATATATCGAGTGGTGTATTTATTTATATTGTTTGCTCCGTTACCGTTATTAACTACTGAAAGAAAAGAGCA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GCGGCTAACGACGAGAATTATGCATTGGCCGCCTAAGGTAGAGACCAA</t>
  </si>
  <si>
    <t>sarl11bxb1ssra</t>
  </si>
  <si>
    <t>sarl13bxb1ssra</t>
  </si>
  <si>
    <t>psal-strongerARL-bxb1-LAAtag</t>
  </si>
  <si>
    <t>psal-weakerARL-bxb1-LAAtag</t>
  </si>
  <si>
    <t>I21</t>
  </si>
  <si>
    <t>I22</t>
  </si>
  <si>
    <t>pBLK1-6</t>
  </si>
  <si>
    <t>construct containing psalbxb1,dcas9,cinr,nahr with UNS1-6, PCRed from "spcg0"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</si>
  <si>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CCAGGCATCAAATAAAACGAAAGGCTCAGTCGAAAGACTGGGCCTTTCGTTTTATCTGTTGTTTGTCGGTGAACGCTCTCTACTAGAGTCACACTGGCTCACCTTCGGGTGGGCCTTTCTGCGTTTATAGCTTCTCGTTCGCTGCCACCTAAGAATACTCTACGGTCACATAC</t>
  </si>
  <si>
    <t>tetrnotag</t>
  </si>
  <si>
    <t>C27m</t>
  </si>
  <si>
    <t>AAACAAATAGGGGTTCCGCGCACATTTCCCCGAAAAGTGCCACCTGACGTCTAAGAAACCATTATTATCATGACATTAACCTATAAAAATAGGCGTATCACGAGGCAGAATTTCAGATAAAAAAAATCCTTAGCTTTCGCTAAGGATGATTTCTGGAATTCGCGGCCGCTTCTAGAGACTAGTGGGTCTCAA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</t>
  </si>
  <si>
    <t>I23</t>
  </si>
  <si>
    <t>I24</t>
  </si>
  <si>
    <t>Ptrgfpp1-3</t>
  </si>
  <si>
    <t>Ptugfpp1-3</t>
  </si>
  <si>
    <t xml:space="preserve">Wwtetr3-px </t>
  </si>
  <si>
    <t>Warltetr3-px</t>
  </si>
  <si>
    <t>Sarl111-3</t>
  </si>
  <si>
    <t>Sarl131-3</t>
  </si>
  <si>
    <t>POSIP1</t>
  </si>
  <si>
    <t>POSIPX</t>
  </si>
  <si>
    <t>posipCH</t>
  </si>
  <si>
    <t>cattactcgcatccattctcaggctgtctcgtctcgtctcggagaacgatcgttggctgggggcctcgcttgggttattgctggtgcccggccgggcgcaatattcatgttgatgatttattatatatcgagtggtgtatttatttatattgtttgctccgttaccgttattaactactgaaagaaacgacaa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gcggctaacgacgagaattatgcattggccgcctaaggtctaacgcatgagaaagcccccggaagatcaccttccgggggcttttttattgcgcccttgagagcttgcactgaaggtcctcaatcgcactggaaacatcaaggtcg</t>
  </si>
  <si>
    <t>cattactcgcatccattctcaggctgtctcgtctcgtctcggagaacgatcgttggctgggggcctcgcttgggttattgctggtgcccggccgggcgcaatattcatgttgatgatttattatatatcgagtggtgtatttatttatattgtttgctccgttaccgttattaactactgaaagaaaagagca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gcggctaacgacgagaattatgcattggccgcctaaggtctaacgcatgagaaagcccccggaagatcaccttccgggggcttttttattgcgcccttgagagcttgcactgaaggtcctcaatcgcactggaaacatcaaggtcg</t>
  </si>
  <si>
    <t>TAGCGGCCGCTGCAGGCATGCCTCGAGATGCATGGCGCCTAACCTAAACTGACAGGCATCAAATTAAGCAGAAGGCCATCCTGACGGATGGCCTTTTTGCGTTTCGAACAATTGAAAAAACCTCGCGCCTTACCTGTTGAGTAATAGTCAAAAGCCTCCGGTCGGAGGCTTTTGACTTTCTGCTTACTGAATTTCGGTGGTGCCGTTAATTAACCGGTGGGCCCTCATGATAATAATGGTTTCTTAGACGTCCGAAGTTCCTATTCTCTAGAAAGTATAGGAACTTCCCTAGGTCAGCCAAACGTCTCTTCAGGCCACTGACTAGCGATAACTTTCCCCACAACGGAACAACTCTCATTGCATGGGATCATTGGGTACTGTGGGTTTAGTGGTTGTAAAAACACCTGACCGCTATCCCTGATCAGTTTCTTGAAGGTAAACTCATCACCCCCAAGTCTGGCTATGCAGAAATCACCTGGCTCAACAGCCTGCTCAGGGTCAACGAGAATTAACATTCCGTCAGGAAAGCTTGGCTTGGAGCCTGTTGGTGCGGTCATGGAATTACCTTCAACCTCAAGCCAGAATGCAGAATCACTGGCTTTTTTGGTTGTGCTTACCCATCTCTCCGCATCACCTTTGGTAAAGGTTCTAAGCTTAGGTGAGAACATCCCTGCCTGAACATGAGAAAAAACAGGGTACTCATACTCACTTCTAAGTGACGGCTGCATACTAACCGCTTCATACATCTCGTAGATTTCTCTGGCGATTGAAGGGCTAAATTCTTCAACGCTAACTTTGAGAATTTTTGTAAGCAATGCGGCGTTATAAGCATTTAATGCATTGATGCCATTAAATAAAGCACCAACGCCTGACTGCCCCATCCCCATCTTGTCTGCGACAGATTCCTGGGATAAGCCAAGTTCATTTTTCTTTTTTTCATAAATTGCTTTAAGGCGACGTGCGTCCTCAAGCTGCTCTTGTGTTAATGGTTTCTTTTTTGTGCTCATACGTTAAATCTATCACCGCAAGGGATAAATATCTAACACCGTGCGTGTTGACTATTTTACCTCTGGCGGTGATAATGGTTGCATGTACTAAGGAGGTTGTATACGCGTGTAGCCTTTTGAAGAGGATCAGAAATGGGAAGAAGGCGAAGTCATGAGCGCCGGGATTTACCCCCTAACCTTTATATAAGAAACAATGGATATTACTGCTACAGGGACCCAAGGACGGGTAAAGAGTTTGGATTAGGCCGAGACAGGCGAATCGCAATCACTGAAGCTATACAGGCCAACATTGAGTTGCTATCCGGGAACAGGCGTGAGTCACTGATAGACAGAATTAAAGGCGCTGACGCAATCACTCTTCATGCGTGGCTTGACCGATATGAAACAATCCTCAGCGAGAGGGGTATCAGGCCGAAAACTCTACTCGACTACGCCAGCAAAATCAGAGCAATCCGAAGAAAATTGCCGGACAAACCGCTCGCTGACATATCAACGAAAGAGGTGGCAGCAATGCTAAACACCTACGTAGCAGAAGGCAAATCGGCTTCCGCAAAATTGATCAGGTCAACCCTTGTTGACGTTTTTCGTGAGGCAATAGCCGAGGGGCATGTGGCTACGAATCCGGTAACAGCAACCCGCACAGCAAAATCAGAAGTAAGGCGTTCAAGACTGACAGCTAATGAATATGTCGCGATATACCATGCAGCCGAACCGCTCCCAATCTGGCTGAGACTGGCAATGGATTTGGCTGTCGTTACAGGGCAGAGAGTAGGCGATTTGTGCAGAATGAAATGGTCAGACATAAACGACAACCATCTTCACATTGAACAGAGTAAAACAGGGGCTAAACTCGCCATTCCACTAACGCTAACGATTGACGCGCTCAATATCTCATTGGCTGATACACTACAGCAATGCAGGGAGGCCAGCAGCAGTGAAACTATAATCGCATCAAAGCATCACGATCCGCTTTCCCCGAAAACAGTATCAAAGTATTTTACAAAGGCGAGAAATGCATCTGGACTCTCATTTGATGGAAACCCGCCAACATTCCATGAACTGCGTAGCCTGTCAGCGAGGCTATACCGGAACCAGATTGGCGATAAGTTTGCTCAACGTCTTCTCGGGCATAAATCAGATTCAATGGCGGCGCGGTATAGGGACAGCCGTGGACGGGAATGGGACAAAATTGAAATCGACAAATGATTTTATTTTGACTAATAATGACCTACTTACCATGGGTATGGACAGTTTTCCCTTTGATATGTAACGCACGTTGTGGATATC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GATATCGAGCTCGCTTGGACTCCTGTTGATAGATCCAGTAATGACCTCAGAACTCCATCTGGATTTGTTCAGAACGCTCGGTTGCCGCCGGGCGTTTTTTATTGGTGAGAATCCAAGCGTCGACCTAGTGCGGCCGCAAGATCCGGCCACGATGCGTCCGGCGTAGAG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TGGGAATTAGGAAGTTCCTATTCCGAAGTTCCTATTCTCTAGAAAGTATAGGAACTTCCATATGCCATGGGACAAAATTGAAATCGACAAATGATTTTATTTTGACTAATAATGACCTACTTACATTAATTTACTGATAATTAAAGAGATTTTAAATATACAACTTATTCACCTAAAGGATGACAAAATAACATTAATCACTTAAAAATCATCGCATTACACTAATCTGTGGTTAAATGATAGACTACATAATGCGACAAAACGCAACATATCCAGTCACTATGAATCAACTACTTAGATAGTATTAGTGACCTGAGACAGAGCATTAGCTAGCTTCTTCGTCTGTTTCTACTGGTATTGGCACAAACCTGATTCCAATTTGAGCAAGGCTATGTGCCATCTCGATACTCGTTCTTAACTCAACAGAAGATGCTTTGTGCATACAGCCCCTCGTTTATTATTTATCTCCTCAGCCAGCCGCTGTGCTTTCAGTGGATTTCGGATAACAGAAAGGCCGGGAAATACCCAGCCTCGCTTTGTAACGGAGTAGAGACGAAAGTGATTGCGCCTACCCGGATATTATCGTGAGGATGCGTCATCGCCATTAATTCACTGATCAGTGATAGCTGTCAAACATGAGAATTGATCCGGCTGCCTCGCGCGTTTCGGTGATGACGGTGAAAACCTCTGACACATGCAGCTCCCGGAGACGGTCACAGCTTGTCTGTAAGCGGATGCCGGGAGCAGACAAGCCCGTCAGGGCGCGTCAGCGGGTGTTGGCGGGTGTCGGGGCGCAGCCATGACCCAGTCACGTAGCGATAGCGGAGTGTATGCTGCACATGACATTAACCTATAAAAATAGGCGTATCACGAGGCCCTTTCGTCTTCAAGAATTAATTCCCAATTCCCCAGGCATCAAATAAAACGAAAGGCTCAGTCGAAAGACTGGGCCTTTCGTTTTATCTGTTGTTTGTCGGTGAACGCTCTCCTGAGTAGGACAAATCCGCCGGGAGCGGATTTGAACGTTGCGAAGCAACGGCCCGGAGGGTGGCGGGCAGGACGCCCGCCATAAACTGCCAGGAATTAATTCCCCAGGCATCAAATAAAACGAAAGGCTCAGTCGAAAGACTGGGCCTTTCGTTTTATCTGTTGTTTGTCGGTGAACGCTCTCCTGAGTAGGACAAATCCGCCGGGAGCGGATTTGAACGTTGCGAAGCAACGGCCCGGAGGGTGGCGGGCAGGACGCCCGCCATAAACTGCCAGGAATTAATTCCCCAGGCATCAAATAAAACGAAAGGCTCAGTCGAAAGACTGGGCCTTTCGTTTTATCTGTTGTTTGTCGGTGAACGCTCTCCTGAGTAGGACAAATCCGCCGGGAGCGGATTTGAACGTTGCGAAGCAACGGCCCGGAGGGTGGCGGGCAGGACGCCCGCCATAAACTGCCAGGAATTGGGGATCGGAATTCGAGCTCGGTACCCGGG</t>
  </si>
  <si>
    <t>GCCAGGAATTGGGGATCGGAATTCGAGCTCGGTACCCGGGCTCGCATCCATTCTCAGGCTGTCTCGTCTCGTCTCGGAGTCCCTATCAGTGATAGAGATTGACATCCCTATCAGTGATAGAGATACTGAGCACTACTAGCTGTCACCGGATGTGCTTTCCGGTCTGATGAGTCCGTGAGGACGAAACAGCCTCTACAAATAATTTTGTTTAAAAAGAGGGGAAA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CAGGCATCAAATAAAACGAAAGGCTCAGTCGAAAGACTGGGCCTTTCGTTTTATCTGTTGTTTGTCGGTGAACGCTCTCTACTAGAGTCACACTGGCTCACCTTCGGGTGGGCCTTTCTGCGTTTATAGCTTGCACTGAAGGTCCTCAATCGCACTGGAAACATCAAGGTCG</t>
  </si>
  <si>
    <t>GCCAGGAATTGGGGATCGGAATTCGAGCTCGGTACCCGGGCTCGCATCCATTCTCAGGCTGTCTCGTCTCGTCTCGGAGTCCCTATCAGTGATAGAGATTGACATCCCTATCAGTGATAGAGATACTGAGCACTACTAATAATTTTGTTTAACTTTAAGAAGGAGATATA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CAGGCATCAAATAAAACGAAAGGCTCAGTCGAAAGACTGGGCCTTTCGTTTTATCTGTTGTTTGTCGGTGAACGCTCTCTACTAGAGTCACACTGGCTCACCTTCGGGTGGGCCTTTCTGCGTTTATAGCTTGCACTGAAGGTCCTCAATCGCACTGGAAACATCAAGGTCG</t>
  </si>
  <si>
    <t>GCACTGAAGGTCCTCAATCGCACTGGAAACATCAAGGTCGGGAGTTCCCTATTAATCATCCGGCTCGTATAATGTGTGGATACTAGAGTCACACAGGACTACTAA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AAAGGTCCAATTATTGAACACCCTTCGGGGTGTTTTTTTGTTTCTGGTCTGCCGCTTCCAGGATACATAGATTACCACAACTCCGAGCCCTAGCGGCCGCTGCAGGCATGCCTCGAGATGCATGGCGCCT</t>
  </si>
  <si>
    <t>GCACTGAAGGTCCTCAATCGCACTGGAAACATCAAGGTCGGGAGTTCCCTATTAATCATCCGGCTCGTATAATGTGTGGATACTGAAAGAGGAGAGGAACTAA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AAAGGTCCAATTATTGAACACCCTTCGGGGTGTTTTTTTGTTTCTGGTCTGCCGCTTCCAGGATACATAGATTACCACAACTCCGAGCCCTAGCGGCCGCTGCAGGCATGCCTCGAGATGCATGGCGCCT</t>
  </si>
  <si>
    <t>u24m RiboJ BCD2</t>
  </si>
  <si>
    <t>ribojBCD2</t>
  </si>
  <si>
    <t>TCATGAGCGGATACATATTTGAATGTATTTAGAAAAATAAACAAATAGGGGTTCCGCGCACATTTCCCCGAAAAGTGCCACCTGACGTCTAAGAAACCATTATTATCATGACATTAACCTATAAAAATAGGCGTATCACGAGGCAGAATTTCAGATAAAAAAAATCCTTAGCTTTCGCTAAGGATGATTTCTGGAATTCGCGGCCGCTTCTAGAGACTAGTGGGTCTCATACTAGCTGTCACCGGATGTGCTTTCCGGTCTGATGAGTCCGTGAGGACGAAACAGCCTCTACAAATAATTTTGTTTAAGGGCCCAAGTTCACTTAAAAAGGAGATCAACAATGAAAGCAATTTTCGTACTGAAACATCTTAATCATGCTAAGGAGGTTTTCT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</t>
  </si>
  <si>
    <t>anderson RBS library</t>
  </si>
  <si>
    <t>J1</t>
  </si>
  <si>
    <t>prpaARLlysis3-X</t>
  </si>
  <si>
    <t>prpaattARLlysis3-X</t>
  </si>
  <si>
    <t>MWRpaR1-3</t>
  </si>
  <si>
    <t>GCACTGAAGGTCCTCAATCGCACTGGAAACATCAAGGTCGGGAGGCACCTGTCCGATCGGACAGTATTACGCAAGAAAATGGTTTGTTATAGTCGAATATTAATACTGAAAGAGGAGAGGAACTA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CAGGCATCAAATAAAACGAAAGGCTCAGTCGAAAGACTGGGCCTTTCGTTTTATCTGTTGTTTGTCGGTGAACGCTCTCTACTAGAGTCACACTGGCTCACCTTCGGGTGGGCCTTTCTGCGTTTATAGCTTCCAGGATACATAGATTACCACAACTCCGAGCCCTTCCACC</t>
  </si>
  <si>
    <t>GCACTGAAGGTCCTCAATCGCACTGGAAACATCAAGGTCGGGAGGCACCTGTCCGATCGGACAGTATTACGCAAGAAAATGGTTTGTTATAGTCGAATATAACAAAATAAAAAGGAGTCGCTCTGTCCCTCGCCAAAGTTGCAGAACGACATCATTCAAAGAAAAAAACACTGAGTTGTTTTTATAATCTTGTATATTTAGATATTAAACGATATTTAAATATACATAAAGATATATATTTGGGTGAGCGATTCCTTAAACGAAATTGAGATTAAGGAGTCGCTCTTTTTTATGTATAAAAACAATCATGCAAATCATTCAAATCATTTGGAAAATCACGATTTAGACAATTTTTCTAAAACCGGCTACTCTAATAGCCGGTTGTAATACTGAAAGAGGAGAGGAACTA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CAGGCATCAAATAAAACGAAAGGCTCAGTCGAAAGACTGGGCCTTTCGTTTTATCTGTTGTTTGTCGGTGAACGCTCTCTACTAGAGTCACACTGGCTCACCTTCGGGTGGGCCTTTCTGCGTTTATAGCTTCCAGGATACATAGATTACCACAACTCCGAGCCCTTCCACC</t>
  </si>
  <si>
    <t>CATTACTCGCATCCATTCTCAGGCTGTCTCGTCTCGTCTCGGAGTTTACGGCTAGCTCAGTCCTAGGTATAGTGCTAGCTACTAGAGTCACACAGGACTACTAAATGATGATCGTCGGCGAAGATCAGCTTTGGGGACGGCGTGCGCTGGAATTCGTCGATTCCGTCGAACGGCTCGAGGCGCCGGCGCTGATCAGCCGGTTCGAATCGCTGATCGCGAGCTGCGGATTTACCGCCTACATCATGGCCGGCCTGCCGTCGCGCAATGCCGGACTACCGGAGCTGACGCTGGCCAATGGCTGGCCGCGAGACTGGTTCGATCTGTATGTCAGCGAAAACTTCAGCGCGGTCGATCCGGTGCCGCGCCACGGCGCTACCACGGTTCATCCTTTCGTATGGTCCGATGCACCCTACGACCGCGACCGTGATCCGGCCGCCCACCGGGTCATGACCCGGGCGGCGGAATTCGGACTGGTCGAGGGTTACTGCATTCCGCTGCACTACGACGACGGTAGCGCCGCGATCAGCATGGCCGGCAAGGATCCGGACCTCAGCCCGGCCGCGCGCGGCGCGATGCAGCTGGTCAGCATCTACGCGCATAGTCGCCTGCGCGCACTCAGCCGGCCAAAGCCGATCCGGCGCAACCGGCTCACGCCGCGCGAGTGCGAGATCCTGCAATGGGCAGCGCAGGGCAAGACCGCCTGGGAAATCTCGGTAATCCTCTGCATCACCGAACGCACGGTGAAATTCCATCTGATCGAAGCCGCCCGCAAGCTCGACGCCGCCAACCGCACCGCGGCGGTTGCCAAGGCATTGACGCTCGGATTGATCCGTTTGTGAAGGTCCAATTATTGAACACCCTTCGGGGTGTTTTTTTGTTTCTGGTCTGCCGCTTGCACTGAAGGTCCTCAATCGCACTGGAAACATCAAGGTCG</t>
  </si>
  <si>
    <t>ptRUcfp1-3</t>
  </si>
  <si>
    <t>ptRUgfp1-3</t>
  </si>
  <si>
    <t>WJmscar5-X</t>
  </si>
  <si>
    <t>MJmscar5-X</t>
  </si>
  <si>
    <t>lg59</t>
  </si>
  <si>
    <t>lg58</t>
  </si>
  <si>
    <t>lg57</t>
  </si>
  <si>
    <t>GCCAGGAATTGGGGATCGGAATTCGAGCTCGGTACCCGGGCTCGCATCCATTCTCAGGCTGTCTCGTCTCGTCTCGGAGTCCCTATCAGTGATAGAGATTGACATCCCTATCAGTGATAGAGATACTGAGCACTACTAGCTGTCACCGGATGTGCTTTCCGGTCTGATGAGTCCGTGAGGACGAAACAGCCTCTACAAATAATTTTGTTTAAGGGCCCAAGTTCACTTAAAAAGGAGATCAACAATGAAAGCAATTTTCGTACTGAAACATCTTAATCATGCTAAGGAGGTTTTCT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CCAGGCATCAAATAAAACGAAAGGCTCAGTCGAAAGACTGGGCCTTTCGTTTTATCTGTTGTTTGTCGGTGAACGCTCTCTACTAGAGTCACACTGGCTCACCTTCGGGTGGGCCTTTCTGCGTTTATAGCTTGCACTGAAGGTCCTCAATCGCACTGGAAACATCAAGGTCG</t>
  </si>
  <si>
    <t>GCCAGGAATTGGGGATCGGAATTCGAGCTCGGTACCCGGGCTCGCATCCATTCTCAGGCTGTCTCGTCTCGTCTCGGAGTCCCTATCAGTGATAGAGATTGACATCCCTATCAGTGATAGAGATACTGAGCACTACTAGCTGTCACCGGATGTGCTTTCCGGTCTGATGAGTCCGTGAGGACGAAACAGCCTCTACAAATAATTTTGTTTAAGGGCCCAAGTTCACTTAAAAAGGAGATCAACAATGAAAGCAATTTTCGTACTGAAACATCTTAATCATGCTAAGGAGGTTTT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CAGGCATCAAATAAAACGAAAGGCTCAGTCGAAAGACTGGGCCTTTCGTTTTATCTGTTGTTTGTCGGTGAACGCTCTCTACTAGAGTCACACTGGCTCACCTTCGGGTGGGCCTTTCTGCGTTTATAGCTTGCACTGAAGGTCCTCAATCGCACTGGAAACATCAAGGTCG</t>
  </si>
  <si>
    <t>Placeholder seq!!</t>
  </si>
  <si>
    <t>ptRUcfpPOS1-3</t>
  </si>
  <si>
    <t>ptRUgfpPOS1-3</t>
  </si>
  <si>
    <t>CATTACTCGCATCCATTCTCAGGCTGTCTCGTCTCGTCTCGGAGTCCCTATCAGTGATAGAGATTGACATCCCTATCAGTGATAGAGATACTGAGCACTACTAGCTGTCACCGGATGTGCTTTCCGGTCTGATGAGTCCGTGAGGACGAAACAGCCTCTACAAATAATTTTGTTTAAGGGCCCAAGTTCACTTAAAAAGGAGATCAACAATGAAAGCAATTTTCGTACTGAAACATCTTAATCATGCTAAGGAGGTTTT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CAGGCATCAAATAAAACGAAAGGCTCAGTCGAAAGACTGGGCCTTTCGTTTTATCTGTTGTTTGTCGGTGAACGCTCTCTACTAGAGTCACACTGGCTCACCTTCGGGTGGGCCTTTCTGCGTTTATAGCTTGCACTGAAGGTCCTCAATCGCACTGGAAACATCAAGGTCG</t>
  </si>
  <si>
    <t>CATTACTCGCATCCATTCTCAGGCTGTCTCGTCTCGTCTCGGAGTCCCTATCAGTGATAGAGATTGACATCCCTATCAGTGATAGAGATACTGAGCACTACTAGCTGTCACCGGATGTGCTTTCCGGTCTGATGAGTCCGTGAGGACGAAACAGCCTCTACAAATAATTTTGTTTAAGGGCCCAAGTTCACTTAAAAAGGAGATCAACAATGAAAGCAATTTTCGTACTGAAACATCTTAATCATGCTAAGGAGGTTTTCT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CCAGGCATCAAATAAAACGAAAGGCTCAGTCGAAAGACTGGGCCTTTCGTTTTATCTGTTGTTTGTCGGTGAACGCTCTCTACTAGAGTCACACTGGCTCACCTTCGGGTGGGCCTTTCTGCGTTTATAGCTTGCACTGAAGGTCCTCAATCGCACTGGAAACATCAAGGTCG</t>
  </si>
  <si>
    <t>attI.AE</t>
  </si>
  <si>
    <t>shortattI.AE</t>
  </si>
  <si>
    <t>shortattI.BE</t>
  </si>
  <si>
    <t>IntIBsaI</t>
  </si>
  <si>
    <t>IntIBbsI</t>
  </si>
  <si>
    <t>VCR1.CG</t>
  </si>
  <si>
    <t>VCR2.CG</t>
  </si>
  <si>
    <t>VCR21.CG</t>
  </si>
  <si>
    <t>VCRattL.CG</t>
  </si>
  <si>
    <t>600spcA.GC</t>
  </si>
  <si>
    <t>600spcK.GC</t>
  </si>
  <si>
    <t>300spc1.BC</t>
  </si>
  <si>
    <t>300spc1.tet.BC</t>
  </si>
  <si>
    <t>300spc1.rctet.BC</t>
  </si>
  <si>
    <t>300spc2.GD</t>
  </si>
  <si>
    <t>ptet300spc2.GD</t>
  </si>
  <si>
    <t>rcptet300spc2.GD</t>
  </si>
  <si>
    <t>attP.AB</t>
  </si>
  <si>
    <t>attB.DE</t>
  </si>
  <si>
    <t>P13attB.DE</t>
  </si>
  <si>
    <t>attPVCR.BG</t>
  </si>
  <si>
    <t>VCRattB.CD</t>
  </si>
  <si>
    <t>attPVCR.AG</t>
  </si>
  <si>
    <t>VCRattB.CE</t>
  </si>
  <si>
    <t>special</t>
  </si>
  <si>
    <t>BbsICDS</t>
  </si>
  <si>
    <t>AAGGTCTCTGGAGGCTTGTTATGACTGTTTTTTTGTACAGTCTATGCCTCGGGCATCCAAGCAGCAAGCGCGTTACGCCGTGGGTCGATGTTTGATGTTATGGAGCAGCAACGATGTTACGCAGCAGGGCAGTCGCCCTAAAACAAAGTTAGGCATCACAAAGTACAGCATCGTGACCAACAGCTTAGAGACCAA</t>
  </si>
  <si>
    <t>AAGGTCTCTGGAGGCGCGTTACGCCGTGGGTCGATGTTTGATGTTATGGAGCAGCAACGATGTTACGCAGCAGGGCAGTCGCCCTAAAACAAAGTTAGGCATCACAAAGTACAGCATCGTGACCAACAGCTTAGAGACCAA</t>
  </si>
  <si>
    <t>AAGGTCTCTTACTGCGCGTTACGCCGTGGGTCGATGTTTGATGTTATGGAGCAGCAACGATGTTACGCAGCAGGGCAGTCGCCCTAAAACAAAGTTAGGCATCACAAAGTACAGCATCGTGACCAACAGCTTAGAGACCAA</t>
  </si>
  <si>
    <t>AAGAAGACAAAATGAAAACCGCCACCGCCCCGCTTCCGCCGCTTCGTTCAGTCAAGGTCCTGGATCAATTGCGCGAGCGTATTCGCTACCTTCATTACTCCCTGCGTACAGAACAGGCATATGTTAATTGGGTCCGCGCGTTCATCCGTTTCCATGGGGTTCGCCATCCCGCAACGTTAGGGTCTAGCGAAGTTGAGGCTTTTCTGTCGTGGCTTGCAAATGAACGTAAAGTAAGCGTATCAACCCATCGTCAGGCTTTAGCAGCCCTTTTGTTTTTTTACGGAAAGGTTTTGTGTACAGATCTTCCATGGCTTCAAGAAATCGGCCGTCCCCGCCCATCACGCCGTTTACCTGTGGTTTTAACGCCCGATGAAGTCGTACGCATTTTAGGTTTCCTGGAAGGAGAGCATCGCCTTTTTGCCCAGTTGCTTTATGGAACAGGAATGCGTATTTCCGAAGGCTTACAGCTGCGCGTTAAAGATTTAGACTTCGATCACGGGACGATCATCGTTCGCGAGGGCAAGGGCTCTAAGGATCGTGCTTTAATGTTACCTGAATCACTTGCTCCTTCACTGCGCGAGCAACTGAGTCGTGCACGCGCATGGTGGCTTAAGGATCAGGCCGAAGGTCGCAGCGGTGTTGCCCTTCCCGATGCCCTTGAACGCAAATACCCGCGCGCTGGCCATTCCTGGCCCTGGTTTTGGGTTTTCGCACAACATACCCATAGTACTGATCCTCGTAGTGGCGTGGTGCGCCGCCACCACATGTATGATCAAACGTTTCAGCGCGCCTTCAAGCGTGCGGTGGAGCAGGCGGGGATTACTAAACCTGCTACGCCCCATACCCTTCGCCACTCGTTTGCCACGGCATTATTACGTAGCGGGTATGACATTCGTACGGTTCAAGATCTGCTTGGGCATAGCGATGTTAGCACCACTATGATTTATACCCATGTATTGAAAGTCGGGGGAGCAGGGGTTCGTAGTCCTTTAGATGCGCTGCCTCCCCTTACATCGGAGCGCTAGGTTAGTCTTCAA</t>
  </si>
  <si>
    <t>AAGGTCTCAAATGACGGTTATAACAAACGCCTCAAGAGGGACTGTCAACGCGTGGCGTTTCCAGTCCCATTGAGCCGCGGTGGTTGCTGTTGTTGTGTTTGAGTTTAGTGGTAGTGCGTTGTCAGCCCCTTAGGCGGGCGTTATAACCTGCCAGAGACCTT</t>
  </si>
  <si>
    <t>AAGGTCTCAAATGAAACACATAACAAACGCTTCAAGAGGGACAGCCAACGCGTGGCATTTTTATTATGCGTTGGTTTTTGTGATTATGGTGTTATGCGTTAAGTTAGTAGTAGCGTTGGCTGCCCCTTAAGCGGGCGTTATGTGTTGCCAGAGACCTT</t>
  </si>
  <si>
    <t>AAGGTCTCAAATGCTGGTTATAACAAACGCCTCAAGAGGGACTGTCAACGCGTGGCGTTTCCAGTCCCATTGAGCCGCGGTGGTTGCTGTTGTTGTGTTTGAGTTTAGTGGTAGTGCGTTGTCAGCCCCTTAAGCGGGCGTTATAACCTGCCAGAGACCTT</t>
  </si>
  <si>
    <t>AAGGTCTCAGGAGGGTTTGTCTGGTCAACCACCGCGTGCTCAGTGGTGTACGGTACAAACCTACTTGAGACCTT</t>
  </si>
  <si>
    <t>AAGGTCTCAAGGTGGCTTGTCGACGACGGCGTGCTCCGTCGTCAGGATCATGCTTTGAGACCTT</t>
  </si>
  <si>
    <t>AAGGTCTCAGGTTCCCTATTAATCATCCGGCTCGTATAATGGCTTGTCGACGACGGCGTGCTCCGTCGTCAGGATCATGCTTTGAGACCTT</t>
  </si>
  <si>
    <t>TTGGTCTCA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GTGCTCAGTATCTCTATCACTGATAGGGATGTCAAAATGAGAGACCAA</t>
  </si>
  <si>
    <t>TTGGTCTCA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TTGACATCCCTATCAGTGATAGAGATACTGAGCACAATGAGAGACCAA</t>
  </si>
  <si>
    <t>TTGGTCTCA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TGAGACCTT</t>
  </si>
  <si>
    <t>AAGGTCTCA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TGAGACCAA</t>
  </si>
  <si>
    <t>AAGGTCTCATGCCGTGCTCAGTATCTCTATCACTGATAGGGATGTCAA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TGAGACCAA</t>
  </si>
  <si>
    <t>AAGGTCTCATGCCTTGACATCCCTATCAGTGATAGAGATACTGAGCA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TGAGACCAA</t>
  </si>
  <si>
    <t>AAGGTCTCATGCC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ATGAGAGACCAA</t>
  </si>
  <si>
    <t>AAGGTCTCA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TGAGAGACCAA</t>
  </si>
  <si>
    <t>miniptetAB</t>
  </si>
  <si>
    <t>minircptetAB</t>
  </si>
  <si>
    <t>miniptetDE</t>
  </si>
  <si>
    <t>minircptetDE</t>
  </si>
  <si>
    <t>AAGGTCTCAGGAGTTGACATCCCTATCAGTGATAGAGATACTGAGCACTACTAGAGACCAA</t>
  </si>
  <si>
    <t>AAGGTCTCAggagGTGCTCAGTATCTCTATCACTGATAGGGATGTCAATACTAGAGACCAA</t>
  </si>
  <si>
    <t>AAGGTCTCAaggtTTGACATCCCTATCAGTGATAGAGATACTGAGCACgcttAGAGACCAA</t>
  </si>
  <si>
    <t>AAGGTCTCAaggtGTGCTCAGTATCTCTATCACTGATAGGGATGTCAAgcttAGAGACCAA</t>
  </si>
  <si>
    <t>AAGGTCTCAAATGCTGGTTATAACAAACGCCTCAAGAGGGACTGTCAACGCGTGGCGTTGGCTTGTCGACGACGGCGTGCTCAGTGGTGTACGGTACAAACCGTTTAGTGGTAGTGCGTTGTCAGCCCCTTAAGCGGGCGTTATAACCTGCCAGAGACCTT</t>
  </si>
  <si>
    <t>AAGGTCTCAAATGCTGGTTATAACAAACGCCTCAAGAGGGACTGTCAACGCGTGGCGTTGGCTTGTCGACGACGGCGTGCTCCGTCGTCAGGATCATGCTTTGAGACCTT</t>
  </si>
  <si>
    <t>AAGGTCTCAAATGCTGGTTATAACAAACGCCTCAAGAGGGACTGTCAACGCGTGGCGTTGGCTTGTCGACGACGGCGTGCTCCGTCGTCAGGATCATaggtTGAGACCTT</t>
  </si>
  <si>
    <t>AAGGTCTCAtactGGTTTGTCTGGTCAACCACCGCGTGCTCAGTGGTGTACGGTACAAACCGTTTAGTGGTAGTGCGTTGTCAGCCCCTTAAGCGGGCGTTATAACCTGCCAGAGACCTT</t>
  </si>
  <si>
    <t>AAGGTCTCAGGAGGGTTTGTCTGGTCAACCACCGCGTGCTCAGTGGTGTACGGTACAAACCGTTTAGTGGTAGTGCGTTGTCAGCCCCTTAAGCGGGCGTTATAACCTGCCAGAGACCTT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</si>
  <si>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</si>
  <si>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</si>
  <si>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</si>
  <si>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</si>
  <si>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</si>
  <si>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</si>
  <si>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</si>
  <si>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</si>
  <si>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</si>
  <si>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</si>
  <si>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</si>
  <si>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</si>
  <si>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</si>
  <si>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</si>
  <si>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</si>
  <si>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</si>
  <si>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</si>
  <si>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</si>
  <si>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</si>
  <si>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</si>
  <si>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</si>
  <si>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</si>
  <si>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</si>
  <si>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</si>
  <si>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</si>
  <si>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</si>
  <si>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</si>
  <si>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</si>
  <si>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AAggtctcAAATGAAAACCGCCACCGCCCCGCTTCCGCCGCTTCGTTCAGTCAAGGTCCTGGATCAATTGCGCGAGCGTATTCGCTACCTTCATTACTCCCTGCGTACAGAACAGGCATATGTTAATTGGGTCCGCGCGTTCATCCGTTTCCATGGGGTTCGCCATCCCGCAACGTTAGGGTCTAGCGAAGTTGAGGCTTTTCTGTCGTGGCTTGCAAATGAACGTAAAGTAAGCGTATCAACCCATCGTCAGGCTTTAGCAGCCCTTTTGTTTTTTTACGGAAAGGTTTTGTGTACAGATCTTCCATGGCTTCAAGAAATCGGCCGTCCCCGCCCATCACGCCGTTTACCTGTGGTTTTAACGCCCGATGAAGTCGTACGCATTTTAGGTTTCCTGGAAGGAGAGCATCGCCTTTTTGCCCAGTTGCTTTATGGAACAGGAATGCGTATTTCCGAAGGCTTACAGCTGCGCGTTAAAGATTTAGACTTCGATCACGGGACGATCATCGTTCGCGAGGGCAAGGGCTCTAAGGATCGTGCTTTAATGTTACCTGAATCACTTGCTCCTTCACTGCGCGAGCAACTGAGTCGTGCACGCGCATGGTGGCTTAAGGATCAGGCCGAAGGTCGCAGCGGTGTTGCCCTTCCCGATGCCCTTGAACGCAAATACCCGCGCGCTGGCCATTCCTGGCCCTGGTTTTGGGTTTTCGCACAACATACCCATAGTACTGATCCTCGTAGTGGCGTGGTGCGCCGCCACCACATGTATGATCAAACGTTTCAGCGCGCCTTCAAGCGTGCGGTGGAGCAGGCGGGGATTACTAAACCTGCTACGCCCCATACCCTTCGCCACTCGTTTGCCACGGCATTATTACGTAGCGGGTATGACATTCGTACGGTTCAAGATCTGCTTGGGCATAGCGATGTTAGCACCACTATGATTTATACCCATGTATTGAAAGTCGGGGGAGCAGGGGTTCGTAGTCCTTTAGATGCGCTGCCTCCCCTTACATCGGAGCGCTAGGTTgagaccAA</t>
  </si>
  <si>
    <t>DVAcd</t>
  </si>
  <si>
    <t>K10</t>
  </si>
  <si>
    <t>BmIntI3-5</t>
  </si>
  <si>
    <t>gcactgaaggtcctcaatcgcactggaaacatcaaggtcgggagacattgattatttgcacggcgtcacactttgctatgccatagcatttttatccataagattagcggatcctacctgacgctttttatcgcaactctctactgtttctccataccgtttttttgggctagctactagagtcacacaggaaagtactaaatgaaaaccgccaccgccccgcttccgccgcttcgttcagtcaaggtcctggatcaattgcgcgagcgtattcgctaccttcattactccctgcgtacagaacaggcatatgttaattgggtccgcgcgttcatccgtttccatggggttcgccatcccgcaacgttagggtctagcgaagttgaggcttttctgtcgtggcttgcaaatgaacgtaaagtaagcgtatcaacccatcgtcaggctttagcagcccttttgtttttttacggaaaggttttgtgtacagatcttccatggcttcaagaaatcggccgtccccgcccatcacgccgtttacctgtggttttaacgcccgatgaagtcgtacgcattttaggtttcctggaaggagagcatcgcctttttgcccagttgctttatggaacaggaatgcgtatttccgaaggcttacagctgcgcgttaaagatttagacttcgatcacgggacgatcatcgttcgcgagggcaagggctctaaggatcgtgctttaatgttacctgaatcacttgctccttcactgcgcgagcaactgagtcgtgcacgcgcatggtggcttaaggatcaggccgaaggtcgcagcggtgttgcccttcccgatgcccttgaacgcaaatacccgcgcgctggccattcctggccctggttttgggttttcgcacaacatacccatagtactgatcctcgtagtggcgtggtgcgccgccaccacatgtatgatcaaacgtttcagcgcgccttcaagcgtgcggtggagcaggcggggattactaaacctgctacgccccatacccttcgccactcgtttgccacggcattattacgtagcgggtatgacattcgtacggttcaagatctgcttgggcatagcgatgttagcaccactatgatttatacccatgtattgaaagtcgggggagcaggggttcgtagtcctttagatgcgctgcctccccttacatcggagcgctaggttctcggtaccaaattccagaaaagagacgctttcgagcgtcttttttcgttttggtccgcttgagccaactccctttacaacctcactcaagtccgttagag</t>
  </si>
  <si>
    <t>BJwIntI3-5</t>
  </si>
  <si>
    <t>gcactgaaggtcctcaatcgcactggaaacatcaaggtcgggagacattgattatttgcacggcgtcacactttgctatgccatagcatttttatccataagattagcggatcctacctgacgctttttatcgcaactctctactgtttctccataccgtttttttgggctagctactagctgtcaccggatgtgctttccggtctgatgagtccgtgaggacgaaacagcctctacaaataattttgtttaaaaagaggggaaaaatgaaaaccgccaccgccccgcttccgccgcttcgttcagtcaaggtcctggatcaattgcgcgagcgtattcgctaccttcattactccctgcgtacagaacaggcatatgttaattgggtccgcgcgttcatccgtttccatggggttcgccatcccgcaacgttagggtctagcgaagttgaggcttttctgtcgtggcttgcaaatgaacgtaaagtaagcgtatcaacccatcgtcaggctttagcagcccttttgtttttttacggaaaggttttgtgtacagatcttccatggcttcaagaaatcggccgtccccgcccatcacgccgtttacctgtggttttaacgcccgatgaagtcgtacgcattttaggtttcctggaaggagagcatcgcctttttgcccagttgctttatggaacaggaatgcgtatttccgaaggcttacagctgcgcgttaaagatttagacttcgatcacgggacgatcatcgttcgcgagggcaagggctctaaggatcgtgctttaatgttacctgaatcacttgctccttcactgcgcgagcaactgagtcgtgcacgcgcatggtggcttaaggatcaggccgaaggtcgcagcggtgttgcccttcccgatgcccttgaacgcaaatacccgcgcgctggccattcctggccctggttttgggttttcgcacaacatacccatagtactgatcctcgtagtggcgtggtgcgccgccaccacatgtatgatcaaacgtttcagcgcgccttcaagcgtgcggtggagcaggcggggattactaaacctgctacgccccatacccttcgccactcgtttgccacggcattattacgtagcgggtatgacattcgtacggttcaagatctgcttgggcatagcgatgttagcaccactatgatttatacccatgtattgaaagtcgggggagcaggggttcgtagtcctttagatgcgctgcctccccttacatcggagcgctaggttctcggtaccaaattccagaaaagagacgctttcgagcgtcttttttcgttttggtccgcttgagccaactccctttacaacctcactcaagtccgttagag</t>
  </si>
  <si>
    <t>BarlIntI3-5</t>
  </si>
  <si>
    <t>gcactgaaggtcctcaatcgcactggaaacatcaaggtcgggagacattgattatttgcacggcgtcacactttgctatgccatagcatttttatccataagattagcggatcctacctgacgctttttatcgcaactctctactgtttctccataccgtttttttgggctagctactgaaagaggagaggaactaaatgaaaaccgccaccgccccgcttccgccgcttcgttcagtcaaggtcctggatcaattgcgcgagcgtattcgctaccttcattactccctgcgtacagaacaggcatatgttaattgggtccgcgcgttcatccgtttccatggggttcgccatcccgcaacgttagggtctagcgaagttgaggcttttctgtcgtggcttgcaaatgaacgtaaagtaagcgtatcaacccatcgtcaggctttagcagcccttttgtttttttacggaaaggttttgtgtacagatcttccatggcttcaagaaatcggccgtccccgcccatcacgccgtttacctgtggttttaacgcccgatgaagtcgtacgcattttaggtttcctggaaggagagcatcgcctttttgcccagttgctttatggaacaggaatgcgtatttccgaaggcttacagctgcgcgttaaagatttagacttcgatcacgggacgatcatcgttcgcgagggcaagggctctaaggatcgtgctttaatgttacctgaatcacttgctccttcactgcgcgagcaactgagtcgtgcacgcgcatggtggcttaaggatcaggccgaaggtcgcagcggtgttgcccttcccgatgcccttgaacgcaaatacccgcgcgctggccattcctggccctggttttgggttttcgcacaacatacccatagtactgatcctcgtagtggcgtggtgcgccgccaccacatgtatgatcaaacgtttcagcgcgccttcaagcgtgcggtggagcaggcggggattactaaacctgctacgccccatacccttcgccactcgtttgccacggcattattacgtagcgggtatgacattcgtacggttcaagatctgcttgggcatagcgatgttagcaccactatgatttatacccatgtattgaaagtcgggggagcaggggttcgtagtcctttagatgcgctgcctccccttacatcggagcgctaggttctcggtaccaaattccagaaaagagacgctttcgagcgtcttttttcgttttggtccgcttgagccaactccctttacaacctcactcaagtccgttagag</t>
  </si>
  <si>
    <t>FullattI6-X</t>
  </si>
  <si>
    <t>ctcgttcgctgccacctaagaatactctacggtcacatacggaggcttgttatgactgtttttttgtacagtctatgcctcgggcatccaagcagcaagcgcgttacgccgtgggtcgatgtttgatgttatggagcagcaacgatgttacgcagcagggcagtcgccctaaaacaaagttaggcatcacaaagtacagcatcgtgaccaacagcttccaggatacatagattaccacaactccgagcccttccacc</t>
  </si>
  <si>
    <t>shattI6-X</t>
  </si>
  <si>
    <t>ctcgttcgctgccacctaagaatactctacggtcacatacggaggcgcgttacgccgtgggtcgatgtttgatgttatggagcagcaacgatgttacgcagcagggcagtcgccctaaaacaaagttaggcatcacaaagtacagcatcgtgaccaacagcttccaggatacatagattaccacaactccgagcccttccacc</t>
  </si>
  <si>
    <t>LshattI6-X</t>
  </si>
  <si>
    <t>ctcgttcgctgccacctaagaatactctacggtcacatacggagaacgatcgttggctgtgttgacaattaatcatcggctcgtataatgtgtggaattgtgagcgctcacaatttactgcgcgttacgccgtgggtcgatgtttgatgttatggagcagcaacgatgttacgcagcagggcagtcgccctaaaacaaagttaggcatcacaaagtacagcatcgtgaccaacagcttccaggatacatagattaccacaactccgagcccttccacc</t>
  </si>
  <si>
    <t>bbLSK-X-1new</t>
  </si>
  <si>
    <t>AAGGTCTCATACTGGCTTGTCGACGACGGCGTGCTCAGTGGTGTACGGTACAAACCACTATGAGACCAA</t>
  </si>
  <si>
    <t>AAGGTCTCAACTAAGAGTCACACAGGACTACTAAATGTGAGACCAA</t>
  </si>
  <si>
    <t>U2d.HC</t>
  </si>
  <si>
    <t>AAGGTCTCAACTAAATAATTTTGTTTAACTTTAAGAAGGAGATATACAATGTGAGACCAA</t>
  </si>
  <si>
    <t>UTR1.HC</t>
  </si>
  <si>
    <t>AAGGTCTCATACTGGCTTGTCGACGACGGCGTGCTCAGTGGTGTACGGTACAAACCTACTTGAGACCAA</t>
  </si>
  <si>
    <t>attL.BB</t>
  </si>
  <si>
    <t>attL.BH</t>
  </si>
  <si>
    <t>K11</t>
  </si>
  <si>
    <t>K12</t>
  </si>
  <si>
    <t>K13</t>
  </si>
  <si>
    <t>K14</t>
  </si>
  <si>
    <t>U4m</t>
  </si>
  <si>
    <t>pBLUgfp3-5</t>
  </si>
  <si>
    <t>pBUgfp3-5</t>
  </si>
  <si>
    <t>wURFP6-x</t>
  </si>
  <si>
    <t>pinfBUgfptop3-5</t>
  </si>
  <si>
    <t>pinfBUgfp3-5</t>
  </si>
  <si>
    <t>gcactgaaggtcctcaatcgcactggaaacatcaaggtcgggagacattgattatttgcacggcgtcacactttgctatgccatagcatttttatccataagattagcggatcctacctgacgctttttatcgcaactctctactgtttctccataccgtttttttgggctagctactggcttgtcgacgacggcgtgctcagtggtgtacggtacaaaccactaaataattttgtttaactttaagaaggagatata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gagccaactccctttacaacctcactcaagtccgttagag</t>
  </si>
  <si>
    <t>gcactgaaggtcctcaatcgcactggaaacatcaaggtcgggagacattgattatttgcacggcgtcacactttgctatgccatagcatttttatccataagattagcggatcctacctgacgctttttatcgcaactctctactgtttctccataccgtttttttgggctagctactaataattttgtttaactttaagaaggagatata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gagccaactccctttacaacctcactcaagtccgttagag</t>
  </si>
  <si>
    <t>ctcgttcgctgccacctaagaatactctacggtcacatacggagtgctgttccgctgggcatgctttacggctagctcagtcctaggtattatgctactaataattttgtttaactttaagaaggagatata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ccaggatacatagattaccacaactccgagcccttccacc</t>
  </si>
  <si>
    <t>gcactgaaggtcctcaatcgcactggaaacatcaaggtcgggagacattgattatttgcacggcgtcacactttgctatgccatagcatttttatccataagattagcggatcctacctgacgctttttatcgcaactctctactgtttctccataccgtttttttgggctagctactggcttgtcgacgacggcgtgctcagtggtgtacggtacaaacctactaataattttgtttaactttaagaaggagatata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gagccaactccctttacaacctcactcaagtccgttagag</t>
  </si>
  <si>
    <t>BCD13</t>
  </si>
  <si>
    <t>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AATGGAGGCTTTCT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</t>
  </si>
  <si>
    <t>U3m  (I thought it was U21m!!)</t>
  </si>
  <si>
    <t>StrRRbs</t>
  </si>
  <si>
    <t>Randomized strong rbs</t>
  </si>
  <si>
    <t>AAGGTCTCATACTGAAAagagagatatatAATGAGAGACCGTAATGCGGACTAGGACCGG</t>
  </si>
  <si>
    <t>StrARL</t>
  </si>
  <si>
    <t>ARL with biased bases</t>
  </si>
  <si>
    <t>GGGTCTCATACTGAAAGAagaGAataACTAAATGAGAGACCCATGACG</t>
  </si>
  <si>
    <t>attPnewVCR.BG</t>
  </si>
  <si>
    <t>newVCRattB.CD</t>
  </si>
  <si>
    <t>attPnewVCR.AG</t>
  </si>
  <si>
    <t>newVCRattB.CE</t>
  </si>
  <si>
    <t>newVCR.CG</t>
  </si>
  <si>
    <t>newVCRattL.CG</t>
  </si>
  <si>
    <t>AAGGTCTCAAATGGTGATGCCTAACAAACGCCTCAAGAGGGACTGTCAACGCGTGGCGTTGGCTTGTCGACGACGGCGTGCTCCGTCGTCAGGATCATaggTTGAGACCTT</t>
  </si>
  <si>
    <t>AAGGTCTCAtactGGTTTGTCTGGTCAACCACCGCGTGCTCAGTGGTGTACGGTACAAACCGTTTAGTGGTAGTGCGTTGTCAGCCCCTTAAGCGGGCGTTAGGCATCACTGCCAGAGACCTT</t>
  </si>
  <si>
    <t>AAGGTCTCAggagGGTTTGTCTGGTCAACCACCGCGTGCTCAGTGGTGTACGGTACAAACCGTTTAGTGGTAGTGCGTTGTCAGCCCCTTAAGCGGGCGTTAGGCATCACTGCCAGAGACCTT</t>
  </si>
  <si>
    <t>AAGGTCTCAAATGGTGATGCCTAACAAACGCCTCAAGAGGGACTGTCAACGCGTGGCGTTGGCTTGTCGACGACGGCGTGCTCCGTCGTCAGGATCATgcttTGAGACCTT</t>
  </si>
  <si>
    <t>AAGGTCTCAAATGGTGATGCCTAACAAACGCCTCAAGAGGGACTGTCAACGCGTGGCGTTGGCTTGTCGACGACGGCGTGCTCAGTGGTGTACGGTACAAACCGTTTAGTGGTAGTGCGTTGTCAGCCCCTTAAGCGGGCGTTAGGCATCACTGCCAGAGACCTT</t>
  </si>
  <si>
    <t>K15</t>
  </si>
  <si>
    <t>K16</t>
  </si>
  <si>
    <t>K17</t>
  </si>
  <si>
    <t>K18</t>
  </si>
  <si>
    <t>K19</t>
  </si>
  <si>
    <t>K20</t>
  </si>
  <si>
    <t>K21</t>
  </si>
  <si>
    <t>K22</t>
  </si>
  <si>
    <t>T13bx1-3</t>
  </si>
  <si>
    <t>cattactcgcatccattctcaggctgtctcgtctcgtctcggagtccctatcagtgatagagattgacatccctatcagtgatagagatactgagcactactgggcccaagttcacttaaaaaggagatcaacaatgaaagcaattttcgtactgaaacatcttaatcatgcaatggaggctttct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gcggctaacgacgagaattatgcattggccgcctaataaaggtctaacgcatgagaaagcccccggaagatcaccttccgggggcttttttattgcgcccttgagagcttgcactgaaggtcctcaatcgcactggaaacatcaaggtcg</t>
  </si>
  <si>
    <t>Smdcas3-4</t>
  </si>
  <si>
    <t>gcactgaaggtcctcaatcgcactggaaacatcaaggtcgggagaacgatcgttggctgggggcctcgcttgggttattgctggtgcccggccgggcgcaatattcatgttgatgatttattatatatcgagtggtgtatttatttatattgtttgctccgttaccgttatta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t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gcaagag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t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caattattgaacacccttcggggtgtttttttgtttctggtctgccgcttctgacctcctgccagcaatagtaagacaacacgcaaagtc</t>
  </si>
  <si>
    <t>BSSIntI3-5</t>
  </si>
  <si>
    <t>gcactgaaggtcctcaatcgcactggaaacatcaaggtcgggagacattgattatttgcacggcgtcacactttgctatgccatagcatttttatccataagattagcggatcctacctgacgctttttatcgcaactctctactgtttctccataccgtttttttgggctagctactagctgtcaccggatgtgctttccggtctgatgagtccgtgaggacgaaacagcctctacaaataattttgtttaagggcccaagttcacttaaaaaggagatcaacaatgaaagcaattttcgtactgaaacatcttaatcatgctaaggaggttttctaatgaaaaccgccaccgccccgcttccgccgcttcgttcagtcaaggtcctggatcaattgcgcgagcgtattcgctaccttcattactccctgcgtacagaacaggcatatgttaattgggtccgcgcgttcatccgtttccatggggttcgccatcccgcaacgttagggtctagcgaagttgaggcttttctgtcgtggcttgcaaatgaacgtaaagtaagcgtatcaacccatcgtcaggctttagcagcccttttgtttttttacggaaaggttttgtgtacagatcttccatggcttcaagaaatcggccgtccccgcccatcacgccgtttacctgtggttttaacgcccgatgaagtcgtacgcattttaggtttcctggaaggagagcatcgcctttttgcccagttgctttatggaacaggaatgcgtatttccgaaggcttacagctgcgcgttaaagatttagacttcgatcacgggacgatcatcgttcgcgagggcaagggctctaaggatcgtgctttaatgttacctgaatcacttgctccttcactgcgcgagcaactgagtcgtgcacgcgcatggtggcttaaggatcaggccgaaggtcgcagcggtgttgcccttcccgatgcccttgaacgcaaatacccgcgcgctggccattcctggccctggttttgggttttcgcacaacatacccatagtactgatcctcgtagtggcgtggtgcgccgccaccacatgtatgatcaaacgtttcagcgcgccttcaagcgtgcggtggagcaggcggggattactaaacctgctacgccccatacccttcgccactcgtttgccacggcattattacgtagcgggtatgacattcgtacggttcaagatctgcttgggcatagcgatgttagcaccactatgatttatacccatgtattgaaagtcgggggagcaggggttcgtagtcctttagatgcgctgcctccccttacatcggagcgctaggtacggtcggtaccaaagacgaacaataagacgctgaaaagcgtcttttttcgttttggtcccggcttgagccaactccctttacaacctcactcaagtccgttagag</t>
  </si>
  <si>
    <t>PcattB.AB</t>
  </si>
  <si>
    <t>gggagggtctgtatggaggtgaagacaaggagtttacggctagctcagtcctaggtatagtgctagctactggcttgtcgacgacggcgtgctccgtcgtcaggatcataggtccaggcatcaaataaaacgaaaggctcagtcgaaagactgggcctttcgttttatctgttgtttgtcggtgaacgctctctactagagtcacactggctcaccttcgggtgggcctttctgcgtttatagcttactaagtcttcgtaatgcggactaggaccgg</t>
  </si>
  <si>
    <t>RBSarl11</t>
  </si>
  <si>
    <t>CCGGTCTCATACTGAAAGAAAAGAGCAACTAAATGAGAGACCCC</t>
  </si>
  <si>
    <t>K23</t>
  </si>
  <si>
    <t>K24</t>
  </si>
  <si>
    <t>revBU3</t>
  </si>
  <si>
    <t>Spcbb3-6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</si>
  <si>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CCAGGCATCAAATAAAACGAAAGGCTCAGTCGAAAGACTGGGCCTTTCGTTTTATCTGTTGTTTGTCGGTGAACGCTCTCTACTAGAGTCACACTGGCTCACCTTCGGGTGGGCCTTTCTGCGTTTATAGCTTCTCGTTCGCTGCCACCTAAGAATACTCTACGGTCACATAC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</si>
  <si>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GGAGAACGATCGTTGGCTGGGGGCCTCGCTTGGGTTATTGCTGGTGCCCGGCCGGGCGCAATATTCATGTTGATGATTTATTATATATCGAGTGGTGTATTTATTTATATTGTTTGCTCCGTTACCGTTATTAACTACTGAAAGAAACGACAA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GCGGCTAACGACGAGAATTATGCATTGGCCGCCTAAGGTCTAACGCATGAGAAAGCCCCCGGAAGATCACCTTCCGGGGGCTTTTTTATTGCGCCCTTGAGAGCTT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CCAGGCATCAAATAAAACGAAAGGCTCAGTCGAAAGACTGGGCCTTTCGTTTTATCTGTTGTTTGTCGGTGAACGCTCTCTACTAGAGTCACACTGGCTCACCTTCGGGTGGGCCTTTCTGCGTTTATAGCTTCTCGTTCGCTGCCACCTAAGAATACTCTACGGTCACATAC</t>
  </si>
  <si>
    <t>SpcbbX-6</t>
  </si>
  <si>
    <t>bXSv3.AE</t>
  </si>
  <si>
    <t>bSXv3.AE</t>
  </si>
  <si>
    <t>bXSv3.6-X</t>
  </si>
  <si>
    <t>bSXv3.6-X</t>
  </si>
  <si>
    <t>CTCGTTCGCTGCCACCTAAGAATACTCTACGGTCACATACAGATTTCAGTGCAATTTATCTCTTCAAATGTAGCACCTGAAGTCAGCCCCATACGATATAAGTTGTAAGGAGTTTACGGCTAGCTCAGTCCTAGGTATAGTGCTAGCTACTGGCTTGTCGACGACGGCGTGCTCCGTCGTCAGGATCATAGGTCCAGGCATCAAATAAAACGAAAGGCTCAGTCGAAAGACTGGGCCTTTCGTTTTATCTGTTGTTTGTCGGTGAACGCTCTCTACTAGAGTCACACTGGCTCACCTTCGGGTGGGCCTTTCTGCGTTTATAGCTTACTGGAGGTTTGTCTGGTCAACCACCGCGTGCTCAGTGGTGTACGGTACAAACCTACTAATAATTTTGTTTAACTTTAAGAAGGAGATATA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CAATTATTGAACACCCTTCGGGGTGTTTTTTTGTTTCTGGTCTGCCGCTTAATGGAGGACCGCGATGAGCCTAAATACCTAGGCCAGTAGGCCAACCGGTTTGTCTGGTCAACCACCGCGTGCTCAGTGGTGTACGGTACAAACC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CGGTCGGTACCAAAGACGAACAATAAGACGCTGAAAAGCGTCTTTTTTCGTTTTGGTCCCGGCTTGCTTGTTGATACCGGGAAGCCCTGGGCCAACTTTTGGCGAAAATGAGACGTCCAGGATACATAGATTACCACAACTCCGAGCCCTTCCACC</t>
  </si>
  <si>
    <t>AAAGGTCTCAGGAGATTTCAGTGCAATTTATCTCTTCAAATGTAGCACCTGAAGTCAGCCCCATACGATATAAGTTGTAAGGAGTTTACGGCTAGCTCAGTCCTAGGTATAGTGCTAGCTACTGGCTTGTCGACGACGGCGTGCTCCGTCGTCAGGATCATAGGTCCAGGCATCAAATAAAACGAAAGGCTCAGTCGAAAGACTGGGCCTTTCGTTTTATCTGTTGTTTGTCGGTGAACGCTCTCTACTAGAGTCACACTGGCTCACCTTCGGGTGGGCCTTTCTGCGTTTATAGCTTACTGGAGGTTTGTCTGGTCAACCACCGCGTGCTCAGTGGTGTACGGTACAAACCTACTAATAATTTTGTTTAACTTTAAGAAGGAGATATA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CAATTATTGAACACCCTTCGGGGTGTTTTTTTGTTTCTGGTCTGCCGCTTAATGGAGGACCGCGATGAGCCTAAATACCTAGGCCAGTAGGCCAACCGGTTTGTCTGGTCAACCACCGCGTGCTCAGTGGTGTACGGTACAAACC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CGGTCGGTACCAAAGACGAACAATAAGACGCTGAAAAGCGTCTTTTTTCGTTTTGGTCCCGGCTTGCTTGTTGATACCGGGAAGCCCTGGGCCAACTTTTGGCGAAAATGAGACGTGCTTAGAGACCTTT</t>
  </si>
  <si>
    <t>CTCGTTCGCTGCCACCTAAGAATACTCTACGGTCACATACAGATTTCAGTGCAATTTATCTCTTCAAATGTAGCACCTGAAGTCAGCCCCATACGATATAAGTTGTAAGGAGTTTACGGCTAGCTCAGTCCTAGGTATAGTGCTAGCTACTGGCTTGTCGACGACGGCGTGCTCCGTCGTCAGGATCATAGGTCCAGGCATCAAATAAAACGAAAGGCTCAGTCGAAAGACTGGGCCTTTCGTTTTATCTGTTGTTTGTCGGTGAACGCTCTCTACTAGAGTCACACTGGCTCACCTTCGGGTGGGCCTTTCTGCGTTTATAGCTTACTGGAGGACCGCGATGAGCCTAAATACCTAGGCCAGTAGGCCAACCGGTTTGTCTGGTCAACCACCGCGTGCTCAGTGGTGTACGGTACAAACCTACTAATAATTTTGTTTAACTTTAAGAAGGAGATATA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CAATTATTGAACACCCTTCGGGGTGTTTTTTTGTTTCTGGTCTGCCGCTTAATGGAGGTTTGTCTGGTCAACCACCGCGTGCTCAGTGGTGTACGGTACAAACC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CGGTCGGTACCAAAGACGAACAATAAGACGCTGAAAAGCGTCTTTTTTCGTTTTGGTCCCGGCTTGCTTGTTGATACCGGGAAGCCCTGGGCCAACTTTTGGCGAAAATGAGACGTCCAGGATACATAGATTACCACAACTCCGAGCCCTTCCACC</t>
  </si>
  <si>
    <t>AAAGGTCTCAGGAGATTTCAGTGCAATTTATCTCTTCAAATGTAGCACCTGAAGTCAGCCCCATACGATATAAGTTGTAAGGAGTTTACGGCTAGCTCAGTCCTAGGTATAGTGCTAGCTACTGGCTTGTCGACGACGGCGTGCTCCGTCGTCAGGATCATAGGTCCAGGCATCAAATAAAACGAAAGGCTCAGTCGAAAGACTGGGCCTTTCGTTTTATCTGTTGTTTGTCGGTGAACGCTCTCTACTAGAGTCACACTGGCTCACCTTCGGGTGGGCCTTTCTGCGTTTATAGCTTACTGGAGGACCGCGATGAGCCTAAATACCTAGGCCAGTAGGCCAACCGGTTTGTCTGGTCAACCACCGCGTGCTCAGTGGTGTACGGTACAAACCTACTAATAATTTTGTTTAACTTTAAGAAGGAGATATA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CAATTATTGAACACCCTTCGGGGTGTTTTTTTGTTTCTGGTCTGCCGCTTAATGGAGGTTTGTCTGGTCAACCACCGCGTGCTCAGTGGTGTACGGTACAAACC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CGGTCGGTACCAAAGACGAACAATAAGACGCTGAAAAGCGTCTTTTTTCGTTTTGGTCCCGGCTTGCTTGTTGATACCGGGAAGCCCTGGGCCAACTTTTGGCGAAAATGAGACGTGCTTAGAGACCTTT</t>
  </si>
  <si>
    <t>pAimR</t>
  </si>
  <si>
    <t>AimR</t>
  </si>
  <si>
    <t>L1</t>
  </si>
  <si>
    <t>L2</t>
  </si>
  <si>
    <t>ATTTGAATGTATTTAGAAAAATAAACAAATAGGGGTTCCGCGCACATTTCCCCGAAAAGTGCCACCTGACGTCTAAGAAACCATTATTATCATGACATTAACCTATAAAAATAGGCGTATCACGAGGCAGAATTTCAGATAAAAAAAATCCTTAGCTTTCGCTAAGGATGATTTCTGGAATTCGCGGCCGCTTCTAGAGACTAGTGGGTCTCAAATGCTGAATAAAGGGGGGAGACAATTGAAATTAAAGCAGATGATTAAGAATGAATGCGAAAAGGATAATCAGCTTGCAGCTCGACTTGCAAAATTGGCCGGTTATGAAAAAGTAAATGGTTTTTATAAGTTTGTGAACACCCCAGAAAAAGAAATGGAAAACTTGGGTGGATTACTCAAGATCGTAAAAAACTTGTTTCCTGATAGTGAAGAGCAACTTTTAAGTGAATACTTCTTAGAATTAGACCCTAATAAAAAATGTGCAAGGCAATCAGTTGAGTACTCAGATATAAACCAATGGGACACACTTACTGATAAGATTATCATTAACTTATGCAACTCAAAAAATTCCACAAGTCAAGAGTGGGGAAAAGTTTACAGCTTACATAGAAAATTAAACAAAAACGAAATCAGTTTAAATGATGCTATTAGGGAATCAGGGAAATGTAAAATAAAATCCGCGGAAATGCTCTTCTTTTCAAATGCAATGCTGATGTATGCGTATTTAAACATTGGTGAATTTGGATTAATGAAGAGCACTTCAAAATTGTTAGAATTTGATGATTTACCCGAAGGGTTCATTAAAGAGTCATTCAAAAGCAGAGTATCTATGCTCGAAGCGAACATAAGCTTAAATGAAAATAGCCTACTTGAAGCGAGACAGCATTCTAACCGCGCAATTGAAAATTCTAACGTGAATCGTATTTGTTTTTTTGCATATTTAACAATTGGCAACACTTTAATTTTTGAGGATTATGATGAGGCCAAAAAGGCGTACATTAAAGGTCAAAAATATGCTAAAAATCCAGTGCACCAAGAAATGCTTGATGGTGCGTTGTGCTTTTTGTCAAACATCTGGAAAAAAGAAAATCAATGGGTGAATTATAACTCTGATAACATTAAATATTTGCAATTAAGAGCTTTTTATTACATAAATCAAGGTAACATTGAGGAAGCCACGGAAATTTTAGATGAACTGTCATCAAGAGATCAAGATGAGAATGAATTAGGATTCTACTATTACTACAAAGGATTAATATCTCAGGATAAGACAGACTATTATAAATCAATAAGATATTTCAAAAAATCAGATGATAAATATTTTATACAATTGCCATTACTTCAACTCGAACGAATGGGGGCTGATCTTGAATTATTAAACCTTATCTCTATTT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</t>
  </si>
  <si>
    <t>AGGGTTATTGTCTCATGAGCGGATACATATTTGAATGTATTTAGAAAAATAAACAAATAGGGGTTCCGCGCACATTTCCCCGAAAAGTGCCACCTGACGTCTAAGAAACCATTATTATCATGACATTAACCTATAAAAATAGGCGTATCACGAGGCAGAATTTCAGATAAAAAAAATCCTTAGCTTTCGCTAAGGATGATTTCTGGAATTCGCGGCCGCTTCTAGAGACTAGTGGGTCTCAGGAGTTAAATAATTGAATAGGTAATACATAATACTATCATAGACGTTTGATCCATTGGATCAGGCGTCTTTTCTAATTTTAAGGGAAAGTTCCAGAAATTCAAAAATCAAAAAATAAGAACATGGGGGTTATT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</t>
  </si>
  <si>
    <t>P39m</t>
  </si>
  <si>
    <t>C60m</t>
  </si>
  <si>
    <t>rrnO.spec4-3</t>
  </si>
  <si>
    <t>rrnO.cat4-3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</si>
  <si>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TCGTTCGCTGCCACCTAAGAATACTCTACGGTCACATACGGAGTAGGGATAACAGGGTAATAGGTTCTCGGTACCAAATTCCAGAAAAGAGACGCTTTCGAGCGTCTTTTTTCGTTTTGGTCCGCTT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</si>
  <si>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TCGTTCGCTGCCACCTAAGAATACTCTACGGTCACATACGGAGTAGGGATAACAGGGTAATAGGTTCTCGGTACCAAATTCCAGAAAAGAGACGCTTTCGAGCGTCTTTTTTCGTTTTGGTCCGCTT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</si>
  <si>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Paimrgfp3-4</t>
  </si>
  <si>
    <t>gcactgaaggtcctcaatcgcactggaaacatcaaggtcgggagttaaataattgaataggtaatacataatactatcatagacgtttgatccattggatcaggcgtcttttctaattttaagggaaagttccagaaattcaaaaatcaaaaaataagaacatgggggttattag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</si>
  <si>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P43gfp3-4</t>
  </si>
  <si>
    <t>Paimrgfp3-7</t>
  </si>
  <si>
    <t>gcactgaaggtcctcaatcgcactggaaacatcaaggtcgggagttaaataattgaataggtaatacataatactatcatagacgtttgatccattggatcaggcgtcttttctaattttaagggaaagttccagaaattcaaaaatcaaaaaataagaacatgggggttattag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aagacgctggctctgacatttccgctactgaactactcg</t>
  </si>
  <si>
    <t>P43aimr7-4</t>
  </si>
  <si>
    <t>caagacgctggctctgacatttccgctactgaactactcgggagattttacatttttagaaatgggcgtgaaaaaaagcgcgcgattatgtaaaatataatactatattaagaggaggagaactactaatgctgaataaaggggggagacaattgaaattaaagcagatgattaagaatgaatgcgaaaaggataatcagcttgcagctcgacttgcaaaattggccggttatgaaaaagtaaatggtttttataagtttgtgaacaccccagaaaaagaaatggaaaacttgggtggattactcaagatcgtaaaaaacttgtttcctgatagtgaagagcaacttttaagtgaatacttcttagaattagaccctaataaaaaatgtgcaaggcaatcagttgagtactcagatataaaccaatgggacacacttactgataagattatcattaacttatgcaactcaaaaaattccacaagtcaagagtggggaaaagtttacagcttacatagaaaattaaacaaaaacgaaatcagtttaaatgatgctattagggaatcagggaaatgtaaaataaaatccgcggaaatgctcttcttttcaaatgcaatgctgatgtatgcgtatttaaacattggtgaatttggattaatgaagagcacttcaaaattgttagaatttgatgatttacccgaagggttcattaaagagtcattcaaaagcagagtatctatgctcgaagcgaacataagcttaaatgaaaatagcctacttgaagcgagacagcattctaaccgcgcaattgaaaattctaacgtgaatcgtatttgtttttttgcatatttaacaattggcaacactttaatttttgaggattatgatgaggccaaaaaggcgtacattaaaggtcaaaaatatgctaaaaatccagtgcaccaagaaatgcttgatggtgcgttgtgctttttgtcaaacatctggaaaaaagaaaatcaatgggtgaattataactctgataacattaaatatttgcaattaagagctttttattacataaatcaaggtaacattgaggaagccacggaaattttagatgaactgtcatcaagagatcaagatgagaatgaattaggattctactattactacaaaggattaatatctcaggataagacagactattataaatcaataagatatttcaaaaaatcagatgataaatattttatacaattgccattacttcaactcgaacgaatgggggctgatcttgaattattaaaccttatctctatttagaggtacggtcggtaccaaagacgaacaataagacgctgaaaagcgtcttttttcgttttggtcccggcttctgacctcctgccagcaatagtaagacaacacgcaaagtc</t>
  </si>
  <si>
    <t>P43gfp3-7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</si>
  <si>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aagacgctggctctgacatttccgctactgaactactcg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</si>
  <si>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</si>
  <si>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</si>
  <si>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</si>
  <si>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</si>
  <si>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</si>
  <si>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</si>
  <si>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</si>
  <si>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</si>
  <si>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</si>
  <si>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</si>
  <si>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</si>
  <si>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</si>
  <si>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</si>
  <si>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</si>
  <si>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Og0</t>
  </si>
  <si>
    <t>Og1</t>
  </si>
  <si>
    <t>Og2</t>
  </si>
  <si>
    <t>Og3</t>
  </si>
  <si>
    <t>Og4</t>
  </si>
  <si>
    <t>Og5</t>
  </si>
  <si>
    <t>Og6</t>
  </si>
  <si>
    <t>Og7</t>
  </si>
  <si>
    <t>Og8</t>
  </si>
  <si>
    <t>Og9</t>
  </si>
  <si>
    <t>dummyProm1</t>
  </si>
  <si>
    <t>dummyProm2</t>
  </si>
  <si>
    <t>dummyTerm</t>
  </si>
  <si>
    <t>BErAB</t>
  </si>
  <si>
    <t>gRNA</t>
  </si>
  <si>
    <t>1vcrAE</t>
  </si>
  <si>
    <t>2vcrAE</t>
  </si>
  <si>
    <t>3vcrAE</t>
  </si>
  <si>
    <t>4vcrAE</t>
  </si>
  <si>
    <t>5vcrAE</t>
  </si>
  <si>
    <t>6vcrAE</t>
  </si>
  <si>
    <t>7vcrAE</t>
  </si>
  <si>
    <t>1vcrEA</t>
  </si>
  <si>
    <t>2vcrEA</t>
  </si>
  <si>
    <t>3vcrEA</t>
  </si>
  <si>
    <t>4vcrEA</t>
  </si>
  <si>
    <t>5vcrEA</t>
  </si>
  <si>
    <t>6vcrEA</t>
  </si>
  <si>
    <t>7vcrEA</t>
  </si>
  <si>
    <t>G20</t>
  </si>
  <si>
    <t>G21</t>
  </si>
  <si>
    <t>G22</t>
  </si>
  <si>
    <t>G23</t>
  </si>
  <si>
    <t>G24</t>
  </si>
  <si>
    <t>CCGGTCTCATACTAGACAAACCTCACTCGATCAGTTTTAGAAGAGACCCC</t>
  </si>
  <si>
    <t>CCGGTCTCATACTAGACAAACCTAGATTGGGCAGTTTTAGAAGAGACCCC</t>
  </si>
  <si>
    <t>CCGGTCTCATACTAGACAAACCAGCCCCCCTACGTTTTAGAAGAGACCCC</t>
  </si>
  <si>
    <t>CCGGTCTCATACTAGACAAACCGCCAAATAGGTGTTTTAGAAGAGACCCC</t>
  </si>
  <si>
    <t>CCGGTCTCATACTAGACAAACCGTTTTGGGGCCGTTTTAGAAGAGACCCC</t>
  </si>
  <si>
    <t>CCGGTCTCATACTAGACAAACCGGCCAAAATACGTTTTAGAAGAGACCCC</t>
  </si>
  <si>
    <t>CCGGTCTCATACTAGACAAACCTTTCGCGCAAAGTTTTAGAAGAGACCCC</t>
  </si>
  <si>
    <t>CCGGTCTCATACTAGACAAACCTTGCAGCTGACGTTTTAGAAGAGACCCC</t>
  </si>
  <si>
    <t>CCGGTCTCATACTAGACAAACCACACGACTTGAGTTTTAGAAGAGACCCC</t>
  </si>
  <si>
    <t>CCGGTCTCATACTAGACAAACCCGACGGGGACGGTTTTAGAAGAGACCCC</t>
  </si>
  <si>
    <t>AAGGTCTCAGGAGCTGTCTCTTCAATACGGAACAAATTGCCTAGTGCTACTAGAGACCAA</t>
  </si>
  <si>
    <t>AAGGTCTCAGGAGCTGTCTCTTCAATACGGAACAAATTGCCTGATGCTACTAGAGACCAA</t>
  </si>
  <si>
    <t>AAGGTCTCAAGGTCAAAATGGCGTTCAATGTTGACGCTGCTCTGGTAGCTTAGAGACCAA</t>
  </si>
  <si>
    <t>AAGGTCTCATACTAGTATTGTCTTCCTCATTTAGCGAAGACAACTCCGCTTAGAGACCAA</t>
  </si>
  <si>
    <t>final.A.gO0_ASS</t>
  </si>
  <si>
    <t>GGGTCTCAGGAGCCTTGATCGAGTGAGGTTTGTCTGGTCAACCACCGCGTGCTC</t>
  </si>
  <si>
    <t>final.A.gO1_ASS</t>
  </si>
  <si>
    <t>GGGTCTCAGGAGCCTTGCCCAATCTAGGTTTGTCTGGTCAACCACCGCGTGCTC</t>
  </si>
  <si>
    <t>final.A.gO2_ASS</t>
  </si>
  <si>
    <t>GGGTCTCAGGAGCCTGTAGGGGGGCTGGTTTGTCTGGTCAACCACCGCGTGCTC</t>
  </si>
  <si>
    <t>final.A.gO3_ASS</t>
  </si>
  <si>
    <t>GGGTCTCAGGAGCCTACCTATTTGGCGGTTTGTCTGGTCAACCACCGCGTGCTC</t>
  </si>
  <si>
    <t>final.A.gO4_ASS</t>
  </si>
  <si>
    <t>GGGTCTCAGGAGCCTGGCCCCAAAACGGTTTGTCTGGTCAACCACCGCGTGCTC</t>
  </si>
  <si>
    <t>final.A.gO5_ASS</t>
  </si>
  <si>
    <t>GGGTCTCAGGAGCCTGTATTTTGGCCGGTTTGTCTGGTCAACCACCGCGTGCTC</t>
  </si>
  <si>
    <t>final.A.gO6_ASS</t>
  </si>
  <si>
    <t>GGGTCTCAGGAGCCTTTTGCGCGAAAGGTTTGTCTGGTCAACCACCGCGTGCTC</t>
  </si>
  <si>
    <t>final.A.gO7_ASS</t>
  </si>
  <si>
    <t>GGGTCTCAGGAGCCTGTCAGCTGCAAGGTTTGTCTGGTCAACCACCGCGTGCTC</t>
  </si>
  <si>
    <t>final.A.gO8_ASS</t>
  </si>
  <si>
    <t>GGGTCTCAGGAGCCTTCAAGTCGTGTGGTTTGTCTGGTCAACCACCGCGTGCTC</t>
  </si>
  <si>
    <t>final.A.gO9_ASS</t>
  </si>
  <si>
    <t>GGGTCTCAGGAGCCTCGTCCCCGTCGGGTTTGTCTGGTCAACCACCGCGTGCTC</t>
  </si>
  <si>
    <t>AGTGGTGTACGGTACAAACCTACTAGAGACCGG</t>
  </si>
  <si>
    <t>GGGTCTCAGGAGCCTTGATCGAGTGAGGTTTGTCTGGTCAACCACCGCGTGCTCAGTGGTGTACGGTACAAACCTACTAGAGACCGG</t>
  </si>
  <si>
    <t>GGGTCTCAGGAGCCTTGCCCAATCTAGGTTTGTCTGGTCAACCACCGCGTGCTCAGTGGTGTACGGTACAAACCTACTAGAGACCGG</t>
  </si>
  <si>
    <t>GGGTCTCAGGAGCCTGTAGGGGGGCTGGTTTGTCTGGTCAACCACCGCGTGCTCAGTGGTGTACGGTACAAACCTACTAGAGACCGG</t>
  </si>
  <si>
    <t>GGGTCTCAGGAGCCTACCTATTTGGCGGTTTGTCTGGTCAACCACCGCGTGCTCAGTGGTGTACGGTACAAACCTACTAGAGACCGG</t>
  </si>
  <si>
    <t>GGGTCTCAGGAGCCTGGCCCCAAAACGGTTTGTCTGGTCAACCACCGCGTGCTCAGTGGTGTACGGTACAAACCTACTAGAGACCGG</t>
  </si>
  <si>
    <t>GGGTCTCAGGAGCCTGTATTTTGGCCGGTTTGTCTGGTCAACCACCGCGTGCTCAGTGGTGTACGGTACAAACCTACTAGAGACCGG</t>
  </si>
  <si>
    <t>GGGTCTCAGGAGCCTTTTGCGCGAAAGGTTTGTCTGGTCAACCACCGCGTGCTCAGTGGTGTACGGTACAAACCTACTAGAGACCGG</t>
  </si>
  <si>
    <t>GGGTCTCAGGAGCCTGTCAGCTGCAAGGTTTGTCTGGTCAACCACCGCGTGCTCAGTGGTGTACGGTACAAACCTACTAGAGACCGG</t>
  </si>
  <si>
    <t>GGGTCTCAGGAGCCTTCAAGTCGTGTGGTTTGTCTGGTCAACCACCGCGTGCTCAGTGGTGTACGGTACAAACCTACTAGAGACCGG</t>
  </si>
  <si>
    <t>GGGTCTCAGGAGCCTCGTCCCCGTCGGGTTTGTCTGGTCAACCACCGCGTGCTCAGTGGTGTACGGTACAAACCTACTAGAGACCGG</t>
  </si>
  <si>
    <t>Og0attP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</si>
  <si>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</si>
  <si>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</si>
  <si>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</si>
  <si>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</si>
  <si>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</si>
  <si>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</si>
  <si>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</si>
  <si>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</si>
  <si>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</si>
  <si>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</si>
  <si>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AGGTCTCATGCCTAGGGATAACAGGGTAATGCCTGATCGGTCATCTGAGGTCCGTCTACGAACTCCCAGCAGGTAGAGACCA</t>
  </si>
  <si>
    <t>AGGTCTCATGCCTAGGGATAACAGGGTAATGCCTGATCGGTCATCTGAGGGCTTGGATTCTGCGTTTGTTAGGTAGAGACCA</t>
  </si>
  <si>
    <t>inkHeaderU21</t>
  </si>
  <si>
    <t>inkHeaderU22</t>
  </si>
  <si>
    <t>ink</t>
  </si>
  <si>
    <t>M3</t>
  </si>
  <si>
    <t>M4</t>
  </si>
  <si>
    <t>Og1attP</t>
  </si>
  <si>
    <t>Og2attP</t>
  </si>
  <si>
    <t>Og3attP</t>
  </si>
  <si>
    <t>Og4attP</t>
  </si>
  <si>
    <t>Og5attP</t>
  </si>
  <si>
    <t>Og6attP</t>
  </si>
  <si>
    <t>Og7attP</t>
  </si>
  <si>
    <t>Og8attP</t>
  </si>
  <si>
    <t>Og9attP</t>
  </si>
  <si>
    <t>guide RNA part for use with sc3</t>
  </si>
  <si>
    <t>dummy promoter sequence 1</t>
  </si>
  <si>
    <t>dummy promoter sequence 2</t>
  </si>
  <si>
    <t xml:space="preserve">dummy terminator sequence </t>
  </si>
  <si>
    <t>reverse AB adapter; use bbs1 for second stage</t>
  </si>
  <si>
    <t>part of the ink plasmid with universal primer</t>
  </si>
  <si>
    <t>guide RNA next to attP</t>
  </si>
  <si>
    <t>VCR1CA</t>
  </si>
  <si>
    <t>extraction:</t>
  </si>
  <si>
    <t>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AAACACATAACAAACGCTTCAAGAGGGACAGCCAACGCGTGGCATTTTTATTATGCGTTGGTTTTTGTGATTATGGTGTTATGCGTTAAGTTAGTAGTAGCGTTGGCTGCCCCTTAAGCGGGCGTTATGTGT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</t>
  </si>
  <si>
    <t>VCR2CA</t>
  </si>
  <si>
    <t>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ACGGTTATAACAAACGCCTCAAGAGGGACTGTCAACGCGTGGCGTTTCCAGTCCCATTGAGCCGCGGTGGTTGCTGTTGTTGTGTTTGAGTTTAGTGGTAGTGCGTTGTCAGCCCCTTAG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</t>
  </si>
  <si>
    <t>VCR21CA</t>
  </si>
  <si>
    <t>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CTGGTTATAACAAACGCCTCAAGAGGGACTGTCAACGCGTGGCGTTTCCAGTCCCATTGAGCCGCGGTGGTTGCTGTTGTTGTGTTTGA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</t>
  </si>
  <si>
    <t>VCRattLCA</t>
  </si>
  <si>
    <t>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CTGGTTATAACAAACGCCTCAAGAGGGACTGTCAACGCGTGGCGTTGGCTTGTCGACGACGGCGTGCTCAGTGGTGTACGGTACAAACC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</t>
  </si>
  <si>
    <t>outptetVCR21CA</t>
  </si>
  <si>
    <t>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GTGCTCAGTATCTCTATCACTGATAGGGATGTCAAAATGCTGGTTATAACAAACGCCTCAAGAGGGACTGTCAACGCGTGGCGTTTCCAGTCCCATTGAGCCGCGGTGGTTGCTGTTGTTGTGTTTGAGTTTAGTGGTAGTGCGTTGTCAGCCCCTTAAGCGGGCGTTATAACCTGCCTTGACATCCCTATCAGTGATAGAGATACTGAGCA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</t>
  </si>
  <si>
    <t>Splitvcr1</t>
  </si>
  <si>
    <t>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GTTTAGTGGTAGTGCGTTGTCAGCCCCTTAAGCGGGCGTTATAACCTGCC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ATGCTGGTTATAACAAACGCCTCAAGAGGGACTGTCAACGCGTGGCGT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</t>
  </si>
  <si>
    <t>Splitvcr3</t>
  </si>
  <si>
    <t>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TGCTGGTTATAACAAACGCCTCAAGAGGGACTGTCAACGCGTGGCGT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</t>
  </si>
  <si>
    <t>AE.for</t>
  </si>
  <si>
    <t>AE.rev</t>
  </si>
  <si>
    <t>EA.for</t>
  </si>
  <si>
    <t>EA.rev</t>
  </si>
  <si>
    <t>AAGGTCTCAGCTTAATCCCTTACGCTGCGTCAG</t>
  </si>
  <si>
    <t>AGGTGAAGATCCTTTTTGATAATCTCAGGAGTGAGACCT</t>
  </si>
  <si>
    <t>AAGGTCTCACTCCAATCCCTTACGCTGCGTCAG</t>
  </si>
  <si>
    <t>AGGTGAAGATCCTTTTTGATAATCTCAAAGCTGAGACCTT</t>
  </si>
  <si>
    <t>fullseq</t>
  </si>
  <si>
    <t>EA</t>
  </si>
  <si>
    <t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AAACACATAACAAACGCTTCAAGAGGGACAGCCAACGCGTGGCATTTTTATTATGCGTTGGTTTTTGTGATTATGGTGTTATGCGTTAAGTTAGTAGTAGCGTTGGCTGCCCCTTAAGCGGGCGTTATGTGT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t>
  </si>
  <si>
    <t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ACGGTTATAACAAACGCCTCAAGAGGGACTGTCAACGCGTGGCGTTTCCAGTCCCATTGAGCCGCGGTGGTTGCTGTTGTTGTGTTTGAGTTTAGTGGTAGTGCGTTGTCAGCCCCTTAG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t>
  </si>
  <si>
    <t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CTGGTTATAACAAACGCCTCAAGAGGGACTGTCAACGCGTGGCGTTTCCAGTCCCATTGAGCCGCGGTGGTTGCTGTTGTTGTGTTTGA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t>
  </si>
  <si>
    <t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CTGGTTATAACAAACGCCTCAAGAGGGACTGTCAACGCGTGGCGTTGGCTTGTCGACGACGGCGTGCTCAGTGGTGTACGGTACAAACC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t>
  </si>
  <si>
    <t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GTGCTCAGTATCTCTATCACTGATAGGGATGTCAAAATGCTGGTTATAACAAACGCCTCAAGAGGGACTGTCAACGCGTGGCGTTTCCAGTCCCATTGAGCCGCGGTGGTTGCTGTTGTTGTGTTTGAGTTTAGTGGTAGTGCGTTGTCAGCCCCTTAAGCGGGCGTTATAACCTGCCTTGACATCCCTATCAGTGATAGAGATACTGAGCA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t>
  </si>
  <si>
    <t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GTTTAGTGGTAGTGCGTTGTCAGCCCCTTAAGCGGGCGTTATAACCTGCC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ATGCTGGTTATAACAAACGCCTCAAGAGGGACTGTCAACGCGTGGCGT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t>
  </si>
  <si>
    <t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TGCTGGTTATAACAAACGCCTCAAGAGGGACTGTCAACGCGTGGCGT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t>
  </si>
  <si>
    <t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AAACACATAACAAACGCTTCAAGAGGGACAGCCAACGCGTGGCATTTTTATTATGCGTTGGTTTTTGTGATTATGGTGTTATGCGTTAAGTTAGTAGTAGCGTTGGCTGCCCCTTAAGCGGGCGTTATGTGT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t>
  </si>
  <si>
    <t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ACGGTTATAACAAACGCCTCAAGAGGGACTGTCAACGCGTGGCGTTTCCAGTCCCATTGAGCCGCGGTGGTTGCTGTTGTTGTGTTTGAGTTTAGTGGTAGTGCGTTGTCAGCCCCTTAG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t>
  </si>
  <si>
    <t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CTGGTTATAACAAACGCCTCAAGAGGGACTGTCAACGCGTGGCGTTTCCAGTCCCATTGAGCCGCGGTGGTTGCTGTTGTTGTGTTTGA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t>
  </si>
  <si>
    <t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CTGGTTATAACAAACGCCTCAAGAGGGACTGTCAACGCGTGGCGTTGGCTTGTCGACGACGGCGTGCTCAGTGGTGTACGGTACAAACC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t>
  </si>
  <si>
    <t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GTGCTCAGTATCTCTATCACTGATAGGGATGTCAAAATGCTGGTTATAACAAACGCCTCAAGAGGGACTGTCAACGCGTGGCGTTTCCAGTCCCATTGAGCCGCGGTGGTTGCTGTTGTTGTGTTTGAGTTTAGTGGTAGTGCGTTGTCAGCCCCTTAAGCGGGCGTTATAACCTGCCTTGACATCCCTATCAGTGATAGAGATACTGAGCA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t>
  </si>
  <si>
    <t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GTTTAGTGGTAGTGCGTTGTCAGCCCCTTAAGCGGGCGTTATAACCTGCC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ATGCTGGTTATAACAAACGCCTCAAGAGGGACTGTCAACGCGTGGCGT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t>
  </si>
  <si>
    <t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TGCTGGTTATAACAAACGCCTCAAGAGGGACTGTCAACGCGTGGCGT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t>
  </si>
  <si>
    <t>M13oriAE</t>
  </si>
  <si>
    <t>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TTGATTTACCCCGGTTGATAATCAGAAAAGCCCCAAAAACAGGAAGATTGTATAAGCAAATATTT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GAACGTGGCGAGAAAGGAAGGGAAGAAAGCGAAAGGAGCGGGCGCTAGGGCGCTGGCAAGTGTAGCGGTCACGCTGCGCGTAACCACCACACCCGCCGCGCTTAATGCGCCGCTACAGGGCGCGTAAAAGGATC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</t>
  </si>
  <si>
    <t>RcM13oriAE</t>
  </si>
  <si>
    <t>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CTTTTGCTGGCCTTTTGCTCACATGTTCTTTCCTGCGTTATCCCCTGATTCTGTGGATAACCGTATTACCGCCTTTGAGTGAGCTGATACCGCTCGCCGCAGCCGAACGACCGAGCGCAGCGAGTCAGTGAGCGAGGAAGCCTGCAGCGGCCGCTACTAGTAGGTCTCTAAGCTAGATCCTTTTACGCGCCCTGTAGCGGCGCATTAAGCGCGGCGGGTGTGGTGGTTACGCGCAGCGTGACCGCTACACTTGCCAGCGCCCTAGCGCCCGCTCCTTTCGCTTTCTTCCCTTCCTTTCTCGCCACGTTCGCTTTCCCCGTCAAGCTCTAAATCGGGGGCTCCCTTTAGGGTTCCGATTTAGTGCTTTACGGCACCTCGACCCCAAAAAACTTGATTTGGGTGATGGTTCACGTAGTGGGCCATCGCCCTGATAGACGGTTTTTCGCCCTTTGACGTTGGAGTCCACGTTCTTTAATAGTGGACTCTTGTTCCAAACTGGAACAACACTCAACCCTATCTCGGGCTATTCTTTTGATTTATAAGGGATTTTGCCGATTTCGGCCTATTGGTTAAAAAATGAGCTGATTTAACAAAAATTTAACGCGAATTTTAACAAAATATTAACGTTTACAATTTAAATATTTGCTTATACAATCTTCCTGTTTTTGGGGCTTTTCTGATTATCAACCGGGGTAAATCAATCTCCTGAGACCCACTAGTCTCTAGAAGCGGCCGCGAATTCCAGAAATCATCCTTAGCGAAAGCTAAGGATTTTTTTTATCTGAAATTCTGCCTCGTGA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</t>
  </si>
  <si>
    <t>bsmbi_test1</t>
  </si>
  <si>
    <t>bxmbi_test2</t>
  </si>
  <si>
    <t>ACGTCTCCGGAGTCGTAGTAGTAGTAGTCGATCGTCAGCTGCTAGCTAGCCCGTACTAGCCTGCTCGCCCGCGCTATATATATTTATGCTTTGAGACGA</t>
  </si>
  <si>
    <t>nothing</t>
  </si>
  <si>
    <t>TTCGTCTCAGCTTCACTAGTCTCTAGAAGCGGCCGCGAATTCCAGAAATCATCCTTAGCGAAAGCTAAGGATTTTTTTTATCTGAAATTCTGCCTCGTGA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CTTTTGCTGGCCTTTTGCTCACATGTTCTTTCCTGCGTTATCCCCTGATTCTGTGGATAACCGTATTACCGCCTTTGAGTGAGCTGATACCGCTCGCCGCAGCCGAACGACCGAGCGCAGCGAGTCAGTGAGCGAGGAAGCCTGCAGCGGCCGCTACTAGTAGGTCTCTAGTAACGTCTTCCCCGCGCGTTGGCCGATTCATTAATGCAGCTGGCACGACAGGTTTCCCGACTGGAAAGCGGGCAGTGAGCGCAACGCAATTAATGTGAGTTAGCTCACTCATTAGGCACCCCAGGCTTTACACTTTATGCTTCCGGCTCGTATGTTGTGTGGAATTGTGAGCGGATAACAATTTCACACAGGAAACAGCTATGACCATGATTACGCCAAGCTTGCATGCCTGCAGGTCGACTCTAGAGGATCCCCGGGTACCGAGCTCGAATTCACTGGCCGTCGTTTTACAACGTCGTGACTGGGAAAACCCTGGCGTTACCCAACTTAATCGCCTTGCAGCACATCCCCCTTTCGCCAGCTGGCGTAATAGCGAAGAGGCCCGCACCGATCGCCCTTCCCAACAGTTGCGCAGCCTGAATGGCGAATGGCGCCTGATGCGGTATTTTCTCCTTACGCATCTGTGCGGTATTTCACACCGCATATGGTGCAGGAGAGAGACGTT</t>
  </si>
  <si>
    <t>pMN142r</t>
  </si>
  <si>
    <t xml:space="preserve"> J23100-PET-RBS_MS2_U(-5)G_d8-mScarlet_I-MCP-L3S2P21</t>
  </si>
  <si>
    <t>pMN158</t>
  </si>
  <si>
    <t xml:space="preserve"> TU1-A-INV-T7-Dumbbell_Com-iSpinach-HDV56_drz-Bba_B0015</t>
  </si>
  <si>
    <t>pECO25</t>
  </si>
  <si>
    <t xml:space="preserve"> pTU2-a-RFP</t>
  </si>
  <si>
    <t>taccgcctttgagtgagctgataccgctcgccgcagccgaacgaccgagcgcagcgagtcagtgagcgaggaagcctgcagcgtctctATCTaacatataaacgcagaaaggcccacccgaaggtgagccagtgtgactctagtagagagcgttcaccgacaaacaacagataaaacgaaaggcccagtctttcgactgagcctttcgttttatttgatgcctggtcgaGTACAGTATCAGTTGGTTATCCAAGGGAGCCACGGGGAGGCTCTGTACTATCCCTCagaaAGCACGCGGGAGCCCACACTCTACTCAACAGCCGAAAACGAATCTTCAGCTGGACCCGACCCTCACCCACGTACTGGAACCGCTGACTGGATGCTCGCAGGCATTTACGCAGTCAACGATTCCTATAGTGAGTCGTATTAatagTGCCtgagacgttctagaagcggccgcgaattccagaaatcatccttagcgaaagctaaggattttttttatctgaaattctgcctcgtga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c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at</t>
  </si>
  <si>
    <t>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c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cgatcaactcgagtgccacctgacgtctaagaaaccattattatcatgacattaacctataaaaataggcgtatcacgaggcagaatttcagataaaaaaaatccttagctttcgctaaggatgatttctggaattcgcggccgcttctagaggtctcactatatctagagacgcaatacgcaaaccgcctctccccgcgcgttggccgattcattaatgcagctggcacgacaggtttcccgactggaaagcgggcagtgagcgcaacgcaattaatgtgagttagctcactcattaggcaccccaggctttacactttatgcttccggctcgtatgttgtgtggaattgtgagcggataacaatttcacacatactagagaaagaggagaaatactag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actagagccaggcatcaaataaaacgaaaggctcagtcgaaagactgggcctttcgttttatctgttgtttgtcggtgaacgctctctactagagtcacactggctcaccttcgggtgggcctttctgcgtttatacgtctcaCCGggtacagagaccctgcagtccggcaaaaaagggcaaggtgtcaccaccctgccctttttctttaaaaccgaaaagattacttcgcgtta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ctcgaggcttggattctcaccaataaaaaacgcccggcggcaaccgagcgttctgaaca</t>
  </si>
  <si>
    <t>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g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acgtctcatgccctatttgacggctagctcagtcctaggtacagtgctagcgtactttaactttaagaaggagatataatggcgcacatgaggatgacccatgtcGGCATAATGGTCAGTAAAGGCGAAGCAGTTATCAAAGAGTTCATGCGCTTCAAAGTTCATATGGAAGGGTCGATGAACGGGCACGAATTTGAAATTGAAGGCGAAGGCGAAGGCCGCCCATATGAAGGGACCCAAACCGCAAAGCTTAAGGTTACTAAAGGCGGTCCATTACCCTTTTCGTGGGACATTTTAAGCCCACAGTTTATGTACGGGAGTCGCGCTTTCATCAAGCACCCTGCGGACATCCCAGATTACTACAAACAGTCTTTCCCCGAGGGGTTCAAGTGGGAGCGCGTGATGAACTTCGAGGATGGCGGAGCCGTGACGGTCACCCAAGATACCTCTTTGGAGGACGGTACGTTGATCTACAAAGTGAAATTGCGTGGCACGAATTTTCCACCTGATGGGCCTGTCATGCAGAAAAAGACAATGGGATGGGAAGCTTCCACGGAGCGCCTTTACCCAGAGGACGGTGTTCTTAAAGGGGATATCAAAATGGCGCTGCGTCTTAAAGATGGAGGCCGCTACCTGGCGGACTTCAAGACTACTTACAAGGCCAAAAAACCAGTGCAGATGCCGGGTGCGTACAATGTAGATCGTAAATTAGATATTACAAGTCACAATGAAGATTACACGGTCGTAGAGCAGTATGAGCGCAGTGAGGGGCGTCACTCTACGGGCGGTATGGACGAGTTATACAAGGGttctATGGCGAGCAACTTTACCCAGTTTGTGCTGGTGGATAACGGCGGCACCGGCGATGTGACCGTGGCGCCGAGCAACTTTGCGAACGGCATTGCGGAATGGATTAGCAGCAACAGCCGCAGCCAGGCGTATAAAGTGACCTGCAGCGTGCGCCAGAGCAGCGCGCAGAACCGCAAATATACCATTAAAGTGGAAGTGCCGAAAGGCGCGTGGCGCAGCTATCTGAACATGGAACTGACCATTCCGATTTTTGCGACCAACAGCGATTGCGAACTGATTGTGAAAGCGATGCAGGGCCTGCTGAAAGATGGCAACCCGATTCCGAGCGCGATTGCGGCGAACAGCGGCATTTATTAAtcgactcggtaccaaattccagaaaagaggcctcccgaaaggggggccttttttcgttttggtcctgttccggagagacgctgcaggcttcctcgctcactgactcgctgcgctcggtcgttcggc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</si>
</sst>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B84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3" fillId="0" borderId="0" xfId="0" applyFont="1"/>
    <xf numFmtId="0" fontId="2" fillId="4" borderId="0" xfId="0" applyFont="1" applyFill="1"/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0" fontId="0" fillId="6" borderId="0" xfId="0" applyFill="1"/>
    <xf numFmtId="0" fontId="0" fillId="7" borderId="0" xfId="0" applyFill="1"/>
    <xf numFmtId="0" fontId="2" fillId="0" borderId="0" xfId="0" applyFont="1" applyFill="1" applyBorder="1" applyAlignment="1">
      <alignment wrapText="1"/>
    </xf>
    <xf numFmtId="0" fontId="0" fillId="0" borderId="0" xfId="0" applyAlignment="1"/>
    <xf numFmtId="14" fontId="2" fillId="0" borderId="0" xfId="0" applyNumberFormat="1" applyFont="1" applyBorder="1" applyAlignment="1"/>
    <xf numFmtId="0" fontId="2" fillId="0" borderId="0" xfId="0" applyFont="1" applyAlignment="1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74"/>
  <sheetViews>
    <sheetView tabSelected="1" workbookViewId="0">
      <pane ySplit="1" topLeftCell="A250" activePane="bottomLeft" state="frozen"/>
      <selection activeCell="B1" sqref="B1"/>
      <selection pane="bottomLeft" activeCell="J273" sqref="J273"/>
    </sheetView>
  </sheetViews>
  <sheetFormatPr defaultColWidth="9.140625" defaultRowHeight="15" x14ac:dyDescent="0.25"/>
  <cols>
    <col min="2" max="2" width="17.42578125" customWidth="1"/>
    <col min="3" max="3" width="39.140625" customWidth="1"/>
    <col min="4" max="4" width="10" customWidth="1"/>
    <col min="8" max="8" width="9.85546875" bestFit="1" customWidth="1"/>
    <col min="9" max="9" width="8" customWidth="1"/>
    <col min="10" max="10" width="36.5703125" bestFit="1" customWidth="1"/>
  </cols>
  <sheetData>
    <row r="1" spans="1:16" x14ac:dyDescent="0.25">
      <c r="A1" s="16" t="s">
        <v>0</v>
      </c>
      <c r="B1" s="16" t="s">
        <v>1</v>
      </c>
      <c r="C1" t="s">
        <v>2</v>
      </c>
      <c r="D1" s="17" t="s">
        <v>3</v>
      </c>
      <c r="E1" s="17" t="s">
        <v>4</v>
      </c>
      <c r="F1" s="17" t="s">
        <v>5</v>
      </c>
      <c r="G1" s="16" t="s">
        <v>6</v>
      </c>
      <c r="H1" t="s">
        <v>7</v>
      </c>
      <c r="I1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t="s">
        <v>13</v>
      </c>
      <c r="O1" s="16" t="s">
        <v>14</v>
      </c>
      <c r="P1" s="16" t="s">
        <v>15</v>
      </c>
    </row>
    <row r="2" spans="1:16" x14ac:dyDescent="0.25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100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5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100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5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100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5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100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5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100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5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100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5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100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5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100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5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100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5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100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5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100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5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100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5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100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5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100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5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100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5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100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5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100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5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100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5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100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5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100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5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100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5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100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5">
      <c r="A24" t="s">
        <v>118</v>
      </c>
      <c r="B24" s="6" t="s">
        <v>119</v>
      </c>
      <c r="C24" t="s">
        <v>120</v>
      </c>
      <c r="D24" t="s">
        <v>121</v>
      </c>
      <c r="E24" t="s">
        <v>106</v>
      </c>
      <c r="F24" t="s">
        <v>122</v>
      </c>
      <c r="G24">
        <v>30</v>
      </c>
      <c r="H24" s="3">
        <v>43215</v>
      </c>
      <c r="I24">
        <f t="shared" si="0"/>
        <v>6523</v>
      </c>
      <c r="J24" t="s">
        <v>123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5">
      <c r="A25" t="s">
        <v>124</v>
      </c>
      <c r="B25" s="6" t="s">
        <v>125</v>
      </c>
      <c r="C25" t="s">
        <v>126</v>
      </c>
      <c r="D25" t="s">
        <v>121</v>
      </c>
      <c r="E25" t="s">
        <v>106</v>
      </c>
      <c r="F25" t="s">
        <v>122</v>
      </c>
      <c r="G25">
        <v>30</v>
      </c>
      <c r="H25" s="3">
        <v>43215</v>
      </c>
      <c r="I25">
        <f t="shared" si="0"/>
        <v>6524</v>
      </c>
      <c r="J25" t="s">
        <v>127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5">
      <c r="A26" t="s">
        <v>128</v>
      </c>
      <c r="B26" s="6" t="s">
        <v>129</v>
      </c>
      <c r="C26" t="s">
        <v>130</v>
      </c>
      <c r="D26" t="s">
        <v>121</v>
      </c>
      <c r="E26" t="s">
        <v>106</v>
      </c>
      <c r="F26" t="s">
        <v>122</v>
      </c>
      <c r="G26">
        <v>30</v>
      </c>
      <c r="H26" s="3">
        <v>43215</v>
      </c>
      <c r="I26">
        <f t="shared" si="0"/>
        <v>6601</v>
      </c>
      <c r="J26" t="s">
        <v>131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5">
      <c r="A27" t="s">
        <v>132</v>
      </c>
      <c r="B27" s="6" t="s">
        <v>133</v>
      </c>
      <c r="C27" t="s">
        <v>134</v>
      </c>
      <c r="D27" t="s">
        <v>121</v>
      </c>
      <c r="E27" t="s">
        <v>106</v>
      </c>
      <c r="F27" t="s">
        <v>122</v>
      </c>
      <c r="G27">
        <v>30</v>
      </c>
      <c r="H27" s="3">
        <v>43215</v>
      </c>
      <c r="I27">
        <f t="shared" si="0"/>
        <v>6602</v>
      </c>
      <c r="J27" t="s">
        <v>135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5">
      <c r="A28" t="s">
        <v>136</v>
      </c>
      <c r="B28" s="6" t="s">
        <v>137</v>
      </c>
      <c r="C28" t="s">
        <v>138</v>
      </c>
      <c r="D28" t="s">
        <v>121</v>
      </c>
      <c r="E28" t="s">
        <v>106</v>
      </c>
      <c r="F28" t="s">
        <v>122</v>
      </c>
      <c r="G28">
        <v>30</v>
      </c>
      <c r="H28" s="3">
        <v>43215</v>
      </c>
      <c r="I28">
        <f t="shared" si="0"/>
        <v>6603</v>
      </c>
      <c r="J28" t="s">
        <v>139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5">
      <c r="A29" t="s">
        <v>140</v>
      </c>
      <c r="B29" s="6" t="s">
        <v>141</v>
      </c>
      <c r="C29" t="s">
        <v>142</v>
      </c>
      <c r="D29" t="s">
        <v>143</v>
      </c>
      <c r="E29" t="s">
        <v>122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144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5">
      <c r="A30" t="s">
        <v>145</v>
      </c>
      <c r="B30" s="6" t="s">
        <v>146</v>
      </c>
      <c r="C30" t="s">
        <v>147</v>
      </c>
      <c r="D30" t="s">
        <v>148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149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5">
      <c r="A31" t="s">
        <v>150</v>
      </c>
      <c r="B31" s="6" t="s">
        <v>151</v>
      </c>
      <c r="C31" t="s">
        <v>152</v>
      </c>
      <c r="D31" t="s">
        <v>148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153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5">
      <c r="A32" t="s">
        <v>154</v>
      </c>
      <c r="B32" t="s">
        <v>155</v>
      </c>
      <c r="C32" s="1" t="s">
        <v>1334</v>
      </c>
      <c r="D32" t="s">
        <v>121</v>
      </c>
      <c r="E32" t="s">
        <v>106</v>
      </c>
      <c r="F32" t="s">
        <v>156</v>
      </c>
      <c r="G32">
        <v>30</v>
      </c>
      <c r="H32" s="3">
        <v>43336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2142</v>
      </c>
      <c r="O32" t="s">
        <v>23</v>
      </c>
      <c r="P32" t="s">
        <v>24</v>
      </c>
    </row>
    <row r="33" spans="1:16" x14ac:dyDescent="0.25">
      <c r="A33" t="s">
        <v>158</v>
      </c>
      <c r="B33" s="6" t="s">
        <v>159</v>
      </c>
      <c r="C33" t="s">
        <v>160</v>
      </c>
      <c r="D33" t="s">
        <v>143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161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5">
      <c r="A34" t="s">
        <v>162</v>
      </c>
      <c r="B34" s="6" t="s">
        <v>163</v>
      </c>
      <c r="C34" s="1" t="s">
        <v>164</v>
      </c>
      <c r="D34" t="s">
        <v>165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166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5">
      <c r="A35" t="s">
        <v>167</v>
      </c>
      <c r="B35" s="6" t="s">
        <v>168</v>
      </c>
      <c r="C35" s="2" t="s">
        <v>169</v>
      </c>
      <c r="D35" t="s">
        <v>165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170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5">
      <c r="A36" t="s">
        <v>171</v>
      </c>
      <c r="B36" s="6" t="s">
        <v>172</v>
      </c>
      <c r="C36" t="s">
        <v>173</v>
      </c>
      <c r="D36" t="s">
        <v>148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174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5">
      <c r="A37" t="s">
        <v>175</v>
      </c>
      <c r="B37" s="6" t="s">
        <v>176</v>
      </c>
      <c r="C37" s="4" t="s">
        <v>177</v>
      </c>
      <c r="D37" t="s">
        <v>165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178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5">
      <c r="A38" t="s">
        <v>179</v>
      </c>
      <c r="B38" s="6" t="s">
        <v>180</v>
      </c>
      <c r="C38" t="s">
        <v>181</v>
      </c>
      <c r="D38" t="s">
        <v>165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182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5">
      <c r="A39" t="s">
        <v>183</v>
      </c>
      <c r="B39" s="6" t="s">
        <v>184</v>
      </c>
      <c r="C39" t="s">
        <v>185</v>
      </c>
      <c r="D39" t="s">
        <v>165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186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5">
      <c r="A40" t="s">
        <v>187</v>
      </c>
      <c r="B40" s="6" t="s">
        <v>188</v>
      </c>
      <c r="C40" t="s">
        <v>189</v>
      </c>
      <c r="D40" t="s">
        <v>165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190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5">
      <c r="A41" t="s">
        <v>191</v>
      </c>
      <c r="B41" s="6" t="s">
        <v>192</v>
      </c>
      <c r="C41" s="4" t="s">
        <v>193</v>
      </c>
      <c r="D41" t="s">
        <v>165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194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5">
      <c r="A42" t="s">
        <v>195</v>
      </c>
      <c r="B42" s="6" t="s">
        <v>196</v>
      </c>
      <c r="C42" t="s">
        <v>197</v>
      </c>
      <c r="D42" t="s">
        <v>143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198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5">
      <c r="A43" t="s">
        <v>199</v>
      </c>
      <c r="B43" s="6" t="s">
        <v>200</v>
      </c>
      <c r="C43" t="s">
        <v>201</v>
      </c>
      <c r="D43" t="s">
        <v>121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202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5">
      <c r="A44" t="s">
        <v>203</v>
      </c>
      <c r="B44" s="6" t="s">
        <v>204</v>
      </c>
      <c r="C44" t="s">
        <v>205</v>
      </c>
      <c r="D44" t="s">
        <v>121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206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5">
      <c r="A45" t="s">
        <v>207</v>
      </c>
      <c r="B45" s="6" t="s">
        <v>208</v>
      </c>
      <c r="C45" t="s">
        <v>209</v>
      </c>
      <c r="D45" t="s">
        <v>121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210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5">
      <c r="A46" t="s">
        <v>211</v>
      </c>
      <c r="B46" t="s">
        <v>212</v>
      </c>
      <c r="C46" t="s">
        <v>213</v>
      </c>
      <c r="D46" t="s">
        <v>214</v>
      </c>
      <c r="E46" t="s">
        <v>38</v>
      </c>
      <c r="F46" t="s">
        <v>215</v>
      </c>
      <c r="G46">
        <v>30</v>
      </c>
      <c r="H46" s="3">
        <v>43222</v>
      </c>
      <c r="I46">
        <f t="shared" si="2"/>
        <v>6701</v>
      </c>
      <c r="J46" t="s">
        <v>216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5">
      <c r="A47" t="s">
        <v>217</v>
      </c>
      <c r="B47" t="s">
        <v>218</v>
      </c>
      <c r="C47" t="s">
        <v>219</v>
      </c>
      <c r="D47" t="s">
        <v>214</v>
      </c>
      <c r="E47" t="s">
        <v>38</v>
      </c>
      <c r="F47" t="s">
        <v>215</v>
      </c>
      <c r="G47">
        <v>30</v>
      </c>
      <c r="H47" s="3">
        <v>43222</v>
      </c>
      <c r="I47">
        <f t="shared" si="2"/>
        <v>6702</v>
      </c>
      <c r="J47" t="s">
        <v>220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5">
      <c r="A48" t="s">
        <v>221</v>
      </c>
      <c r="B48" t="s">
        <v>222</v>
      </c>
      <c r="C48" t="s">
        <v>223</v>
      </c>
      <c r="D48" t="s">
        <v>214</v>
      </c>
      <c r="E48" t="s">
        <v>38</v>
      </c>
      <c r="F48" t="s">
        <v>215</v>
      </c>
      <c r="G48">
        <v>30</v>
      </c>
      <c r="H48" s="3">
        <v>43222</v>
      </c>
      <c r="I48">
        <f t="shared" si="2"/>
        <v>6703</v>
      </c>
      <c r="J48" t="s">
        <v>224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5">
      <c r="A49" t="s">
        <v>225</v>
      </c>
      <c r="B49" t="s">
        <v>226</v>
      </c>
      <c r="C49" t="s">
        <v>227</v>
      </c>
      <c r="D49" t="s">
        <v>214</v>
      </c>
      <c r="E49" t="s">
        <v>215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228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5">
      <c r="A50" t="s">
        <v>229</v>
      </c>
      <c r="B50" t="s">
        <v>230</v>
      </c>
      <c r="C50" t="s">
        <v>231</v>
      </c>
      <c r="D50" t="s">
        <v>214</v>
      </c>
      <c r="E50" t="s">
        <v>215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232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5">
      <c r="A51" t="s">
        <v>233</v>
      </c>
      <c r="B51" t="s">
        <v>234</v>
      </c>
      <c r="C51" t="s">
        <v>235</v>
      </c>
      <c r="D51" t="s">
        <v>214</v>
      </c>
      <c r="E51" t="s">
        <v>215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236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5">
      <c r="A52" t="s">
        <v>237</v>
      </c>
      <c r="B52" t="s">
        <v>238</v>
      </c>
      <c r="C52" t="s">
        <v>239</v>
      </c>
      <c r="D52" t="s">
        <v>214</v>
      </c>
      <c r="E52" t="s">
        <v>215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240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5">
      <c r="A53" t="s">
        <v>241</v>
      </c>
      <c r="B53" t="s">
        <v>242</v>
      </c>
      <c r="C53" t="s">
        <v>243</v>
      </c>
      <c r="D53" t="s">
        <v>214</v>
      </c>
      <c r="E53" t="s">
        <v>215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244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5">
      <c r="A54" t="s">
        <v>245</v>
      </c>
      <c r="B54" s="7" t="s">
        <v>246</v>
      </c>
      <c r="C54" t="s">
        <v>247</v>
      </c>
      <c r="D54" t="s">
        <v>148</v>
      </c>
      <c r="E54" t="s">
        <v>21</v>
      </c>
      <c r="F54" t="s">
        <v>106</v>
      </c>
      <c r="G54" s="8">
        <v>18.190000000000001</v>
      </c>
      <c r="H54" s="3">
        <v>43224</v>
      </c>
      <c r="I54">
        <f t="shared" si="2"/>
        <v>6711</v>
      </c>
      <c r="J54" t="s">
        <v>248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5">
      <c r="A55" t="s">
        <v>249</v>
      </c>
      <c r="B55" s="7" t="s">
        <v>250</v>
      </c>
      <c r="C55" t="s">
        <v>251</v>
      </c>
      <c r="D55" t="s">
        <v>143</v>
      </c>
      <c r="E55" t="s">
        <v>156</v>
      </c>
      <c r="F55" t="s">
        <v>110</v>
      </c>
      <c r="G55" s="8">
        <v>20.11</v>
      </c>
      <c r="H55" s="3">
        <v>43224</v>
      </c>
      <c r="I55">
        <f t="shared" si="2"/>
        <v>6712</v>
      </c>
      <c r="J55" t="s">
        <v>252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5">
      <c r="A56" t="s">
        <v>253</v>
      </c>
      <c r="B56" s="7" t="s">
        <v>254</v>
      </c>
      <c r="C56" t="s">
        <v>255</v>
      </c>
      <c r="D56" t="s">
        <v>143</v>
      </c>
      <c r="E56" t="s">
        <v>156</v>
      </c>
      <c r="F56" t="s">
        <v>110</v>
      </c>
      <c r="G56" s="8">
        <v>20.73</v>
      </c>
      <c r="H56" s="3">
        <v>43224</v>
      </c>
      <c r="I56">
        <f t="shared" si="2"/>
        <v>6713</v>
      </c>
      <c r="J56" t="s">
        <v>256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5">
      <c r="A57" t="s">
        <v>257</v>
      </c>
      <c r="B57" s="7" t="s">
        <v>258</v>
      </c>
      <c r="C57" s="7" t="s">
        <v>255</v>
      </c>
      <c r="D57" t="s">
        <v>143</v>
      </c>
      <c r="E57" t="s">
        <v>156</v>
      </c>
      <c r="F57" t="s">
        <v>110</v>
      </c>
      <c r="G57" s="8">
        <v>25.48</v>
      </c>
      <c r="H57" s="3">
        <v>43224</v>
      </c>
      <c r="I57">
        <f t="shared" si="2"/>
        <v>6714</v>
      </c>
      <c r="J57" t="s">
        <v>259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5">
      <c r="A58" t="s">
        <v>260</v>
      </c>
      <c r="B58" s="7" t="s">
        <v>261</v>
      </c>
      <c r="C58" s="7" t="s">
        <v>255</v>
      </c>
      <c r="D58" t="s">
        <v>143</v>
      </c>
      <c r="E58" t="s">
        <v>156</v>
      </c>
      <c r="F58" t="s">
        <v>110</v>
      </c>
      <c r="G58" s="8">
        <v>24.18</v>
      </c>
      <c r="H58" s="3">
        <v>43224</v>
      </c>
      <c r="I58">
        <f t="shared" si="2"/>
        <v>6715</v>
      </c>
      <c r="J58" t="s">
        <v>262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5">
      <c r="A59" t="s">
        <v>263</v>
      </c>
      <c r="B59" s="7" t="s">
        <v>264</v>
      </c>
      <c r="C59" s="7" t="s">
        <v>255</v>
      </c>
      <c r="D59" t="s">
        <v>143</v>
      </c>
      <c r="E59" t="s">
        <v>156</v>
      </c>
      <c r="F59" t="s">
        <v>110</v>
      </c>
      <c r="G59" s="8">
        <v>22.99</v>
      </c>
      <c r="H59" s="3">
        <v>43224</v>
      </c>
      <c r="I59">
        <f t="shared" si="2"/>
        <v>6716</v>
      </c>
      <c r="J59" t="s">
        <v>265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5">
      <c r="A60" t="s">
        <v>266</v>
      </c>
      <c r="B60" s="7" t="s">
        <v>267</v>
      </c>
      <c r="C60" s="7" t="s">
        <v>255</v>
      </c>
      <c r="D60" t="s">
        <v>143</v>
      </c>
      <c r="E60" t="s">
        <v>156</v>
      </c>
      <c r="F60" t="s">
        <v>110</v>
      </c>
      <c r="G60" s="8">
        <v>25.24</v>
      </c>
      <c r="H60" s="3">
        <v>43224</v>
      </c>
      <c r="I60">
        <f t="shared" si="2"/>
        <v>6717</v>
      </c>
      <c r="J60" t="s">
        <v>268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5">
      <c r="A61" t="s">
        <v>269</v>
      </c>
      <c r="B61" s="7" t="s">
        <v>270</v>
      </c>
      <c r="C61" s="7" t="s">
        <v>255</v>
      </c>
      <c r="D61" t="s">
        <v>143</v>
      </c>
      <c r="E61" t="s">
        <v>156</v>
      </c>
      <c r="F61" t="s">
        <v>110</v>
      </c>
      <c r="G61" s="8">
        <v>19.71</v>
      </c>
      <c r="H61" s="3">
        <v>43224</v>
      </c>
      <c r="I61">
        <f t="shared" si="2"/>
        <v>6718</v>
      </c>
      <c r="J61" t="s">
        <v>271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5">
      <c r="A62" t="s">
        <v>272</v>
      </c>
      <c r="B62" t="s">
        <v>273</v>
      </c>
      <c r="C62" t="s">
        <v>274</v>
      </c>
      <c r="D62" t="s">
        <v>143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275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5">
      <c r="A63" t="s">
        <v>276</v>
      </c>
      <c r="B63" t="s">
        <v>277</v>
      </c>
      <c r="C63" t="s">
        <v>278</v>
      </c>
      <c r="D63" t="s">
        <v>121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279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5">
      <c r="A64" t="s">
        <v>280</v>
      </c>
      <c r="B64" t="s">
        <v>281</v>
      </c>
      <c r="C64" t="s">
        <v>282</v>
      </c>
      <c r="D64" t="s">
        <v>148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283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5">
      <c r="A65" t="s">
        <v>284</v>
      </c>
      <c r="B65" t="s">
        <v>285</v>
      </c>
      <c r="E65" t="s">
        <v>286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287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5">
      <c r="A66" t="s">
        <v>288</v>
      </c>
      <c r="B66" t="s">
        <v>289</v>
      </c>
      <c r="E66" t="s">
        <v>286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290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5">
      <c r="A67" t="s">
        <v>291</v>
      </c>
      <c r="B67" t="s">
        <v>292</v>
      </c>
      <c r="E67" t="s">
        <v>286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293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5">
      <c r="A68" t="s">
        <v>294</v>
      </c>
      <c r="B68" t="s">
        <v>295</v>
      </c>
      <c r="E68" t="s">
        <v>286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293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5">
      <c r="A69" t="s">
        <v>296</v>
      </c>
      <c r="B69" t="s">
        <v>297</v>
      </c>
      <c r="E69" t="s">
        <v>21</v>
      </c>
      <c r="F69" t="s">
        <v>298</v>
      </c>
      <c r="G69">
        <v>50</v>
      </c>
      <c r="H69" s="3">
        <v>43242</v>
      </c>
      <c r="I69">
        <f t="shared" si="5"/>
        <v>6802</v>
      </c>
      <c r="J69" t="s">
        <v>299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5">
      <c r="A70" t="s">
        <v>300</v>
      </c>
      <c r="B70" t="s">
        <v>301</v>
      </c>
      <c r="E70" t="s">
        <v>21</v>
      </c>
      <c r="F70" t="s">
        <v>298</v>
      </c>
      <c r="G70">
        <v>50</v>
      </c>
      <c r="H70" s="3">
        <v>43242</v>
      </c>
      <c r="I70">
        <f t="shared" si="5"/>
        <v>6803</v>
      </c>
      <c r="J70" t="s">
        <v>302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5">
      <c r="A71" t="s">
        <v>303</v>
      </c>
      <c r="B71" t="s">
        <v>304</v>
      </c>
      <c r="E71" t="s">
        <v>298</v>
      </c>
      <c r="F71" t="s">
        <v>286</v>
      </c>
      <c r="G71">
        <v>21.32</v>
      </c>
      <c r="H71" s="3">
        <v>43242</v>
      </c>
      <c r="I71">
        <f t="shared" si="5"/>
        <v>6804</v>
      </c>
      <c r="J71" t="s">
        <v>305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5">
      <c r="A72" t="s">
        <v>306</v>
      </c>
      <c r="B72" t="s">
        <v>307</v>
      </c>
      <c r="C72" t="s">
        <v>308</v>
      </c>
      <c r="D72" t="s">
        <v>148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309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5">
      <c r="A73" t="s">
        <v>310</v>
      </c>
      <c r="B73" t="s">
        <v>311</v>
      </c>
      <c r="C73" t="s">
        <v>312</v>
      </c>
      <c r="E73" t="s">
        <v>286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287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5">
      <c r="A74" t="s">
        <v>313</v>
      </c>
      <c r="B74" t="s">
        <v>314</v>
      </c>
      <c r="C74" t="s">
        <v>312</v>
      </c>
      <c r="E74" t="s">
        <v>286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290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5">
      <c r="A75" t="s">
        <v>315</v>
      </c>
      <c r="B75" t="s">
        <v>316</v>
      </c>
      <c r="C75" t="s">
        <v>312</v>
      </c>
      <c r="E75" t="s">
        <v>286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293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5">
      <c r="A76" t="s">
        <v>317</v>
      </c>
      <c r="B76" t="s">
        <v>318</v>
      </c>
      <c r="C76" t="s">
        <v>312</v>
      </c>
      <c r="E76" t="s">
        <v>286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293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5">
      <c r="A77" t="s">
        <v>319</v>
      </c>
      <c r="B77" t="s">
        <v>320</v>
      </c>
      <c r="C77" t="s">
        <v>312</v>
      </c>
      <c r="E77" t="s">
        <v>21</v>
      </c>
      <c r="F77" t="s">
        <v>298</v>
      </c>
      <c r="G77">
        <v>30</v>
      </c>
      <c r="H77" s="3">
        <v>43244</v>
      </c>
      <c r="I77">
        <f t="shared" si="5"/>
        <v>6810</v>
      </c>
      <c r="J77" t="s">
        <v>299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5">
      <c r="A78" t="s">
        <v>321</v>
      </c>
      <c r="B78" t="s">
        <v>322</v>
      </c>
      <c r="C78" t="s">
        <v>312</v>
      </c>
      <c r="E78" t="s">
        <v>21</v>
      </c>
      <c r="F78" t="s">
        <v>298</v>
      </c>
      <c r="G78">
        <v>30</v>
      </c>
      <c r="H78" s="3">
        <v>43244</v>
      </c>
      <c r="I78">
        <f t="shared" si="5"/>
        <v>6811</v>
      </c>
      <c r="J78" t="s">
        <v>302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5">
      <c r="A79" t="s">
        <v>323</v>
      </c>
      <c r="B79" t="s">
        <v>324</v>
      </c>
      <c r="C79" t="s">
        <v>325</v>
      </c>
      <c r="E79" t="s">
        <v>326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327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5">
      <c r="A80" t="s">
        <v>328</v>
      </c>
      <c r="B80" t="s">
        <v>329</v>
      </c>
      <c r="C80" t="s">
        <v>325</v>
      </c>
      <c r="E80" t="s">
        <v>326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327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5">
      <c r="A81" t="s">
        <v>330</v>
      </c>
      <c r="B81" t="s">
        <v>331</v>
      </c>
      <c r="C81" t="s">
        <v>325</v>
      </c>
      <c r="E81" t="s">
        <v>326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327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5">
      <c r="A82" t="s">
        <v>332</v>
      </c>
      <c r="B82" t="s">
        <v>333</v>
      </c>
      <c r="C82" t="s">
        <v>325</v>
      </c>
      <c r="E82" t="s">
        <v>326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327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5">
      <c r="A83" t="s">
        <v>334</v>
      </c>
      <c r="B83" t="s">
        <v>335</v>
      </c>
      <c r="C83" t="s">
        <v>325</v>
      </c>
      <c r="E83" t="s">
        <v>326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327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5">
      <c r="A84" t="s">
        <v>336</v>
      </c>
      <c r="B84" t="s">
        <v>337</v>
      </c>
      <c r="C84" t="s">
        <v>325</v>
      </c>
      <c r="E84" t="s">
        <v>326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327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5">
      <c r="A85" t="s">
        <v>338</v>
      </c>
      <c r="B85" t="s">
        <v>339</v>
      </c>
      <c r="C85" t="s">
        <v>325</v>
      </c>
      <c r="E85" t="s">
        <v>326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327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5">
      <c r="A86" t="s">
        <v>340</v>
      </c>
      <c r="B86" t="s">
        <v>341</v>
      </c>
      <c r="C86" t="s">
        <v>325</v>
      </c>
      <c r="E86" t="s">
        <v>326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327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5">
      <c r="A87" t="s">
        <v>342</v>
      </c>
      <c r="B87" t="s">
        <v>343</v>
      </c>
      <c r="C87" t="s">
        <v>209</v>
      </c>
      <c r="D87" t="s">
        <v>121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210</v>
      </c>
      <c r="K87" t="b">
        <v>1</v>
      </c>
      <c r="L87">
        <v>0</v>
      </c>
      <c r="M87">
        <v>0</v>
      </c>
      <c r="N87">
        <f t="shared" ref="N87:N118" si="6">LEN(J87)</f>
        <v>2129</v>
      </c>
      <c r="O87" t="s">
        <v>23</v>
      </c>
      <c r="P87" t="s">
        <v>24</v>
      </c>
    </row>
    <row r="88" spans="1:16" x14ac:dyDescent="0.25">
      <c r="A88" t="s">
        <v>344</v>
      </c>
      <c r="B88" t="s">
        <v>345</v>
      </c>
      <c r="C88" t="s">
        <v>213</v>
      </c>
      <c r="D88" t="s">
        <v>346</v>
      </c>
      <c r="E88" t="s">
        <v>215</v>
      </c>
      <c r="F88" t="s">
        <v>326</v>
      </c>
      <c r="G88">
        <v>24</v>
      </c>
      <c r="H88" s="3">
        <v>43270</v>
      </c>
      <c r="I88">
        <f t="shared" si="5"/>
        <v>6901</v>
      </c>
      <c r="J88" t="s">
        <v>347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5">
      <c r="A89" t="s">
        <v>348</v>
      </c>
      <c r="B89" s="10" t="s">
        <v>349</v>
      </c>
      <c r="C89" t="s">
        <v>350</v>
      </c>
      <c r="E89" t="s">
        <v>215</v>
      </c>
      <c r="F89" t="s">
        <v>326</v>
      </c>
      <c r="G89">
        <v>24</v>
      </c>
      <c r="H89" s="3">
        <v>43270</v>
      </c>
      <c r="I89">
        <f t="shared" si="5"/>
        <v>6902</v>
      </c>
      <c r="J89" t="s">
        <v>351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5">
      <c r="A90" t="s">
        <v>352</v>
      </c>
      <c r="B90" t="s">
        <v>353</v>
      </c>
      <c r="C90" t="s">
        <v>223</v>
      </c>
      <c r="D90" t="s">
        <v>346</v>
      </c>
      <c r="E90" t="s">
        <v>215</v>
      </c>
      <c r="F90" t="s">
        <v>326</v>
      </c>
      <c r="G90">
        <v>24</v>
      </c>
      <c r="H90" s="3">
        <v>43270</v>
      </c>
      <c r="I90">
        <f t="shared" si="5"/>
        <v>6903</v>
      </c>
      <c r="J90" t="s">
        <v>354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5">
      <c r="A91" t="s">
        <v>355</v>
      </c>
      <c r="B91" s="10" t="s">
        <v>356</v>
      </c>
      <c r="C91" t="s">
        <v>357</v>
      </c>
      <c r="E91" t="s">
        <v>215</v>
      </c>
      <c r="F91" t="s">
        <v>326</v>
      </c>
      <c r="G91">
        <v>24</v>
      </c>
      <c r="H91" s="3">
        <v>43270</v>
      </c>
      <c r="I91">
        <f t="shared" si="5"/>
        <v>6904</v>
      </c>
      <c r="J91" t="s">
        <v>358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5">
      <c r="A92" t="s">
        <v>359</v>
      </c>
      <c r="B92" s="9" t="s">
        <v>360</v>
      </c>
      <c r="C92" t="s">
        <v>361</v>
      </c>
      <c r="E92" t="s">
        <v>38</v>
      </c>
      <c r="F92" t="s">
        <v>215</v>
      </c>
      <c r="G92">
        <v>24</v>
      </c>
      <c r="H92" s="3">
        <v>43270</v>
      </c>
      <c r="I92">
        <f t="shared" si="5"/>
        <v>6905</v>
      </c>
      <c r="J92" t="s">
        <v>362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5">
      <c r="A93" t="s">
        <v>363</v>
      </c>
      <c r="B93" s="9" t="s">
        <v>364</v>
      </c>
      <c r="C93" t="s">
        <v>365</v>
      </c>
      <c r="E93" t="s">
        <v>38</v>
      </c>
      <c r="F93" t="s">
        <v>215</v>
      </c>
      <c r="G93">
        <v>30</v>
      </c>
      <c r="H93" s="3">
        <v>43270</v>
      </c>
      <c r="I93">
        <f t="shared" si="5"/>
        <v>6906</v>
      </c>
      <c r="J93" t="s">
        <v>366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5">
      <c r="A94" t="s">
        <v>367</v>
      </c>
      <c r="B94" s="10" t="s">
        <v>368</v>
      </c>
      <c r="C94" t="s">
        <v>369</v>
      </c>
      <c r="E94" t="s">
        <v>38</v>
      </c>
      <c r="F94" t="s">
        <v>215</v>
      </c>
      <c r="G94">
        <v>30</v>
      </c>
      <c r="H94" s="3">
        <v>43270</v>
      </c>
      <c r="I94">
        <f t="shared" si="5"/>
        <v>6907</v>
      </c>
      <c r="J94" t="s">
        <v>370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5">
      <c r="A95" t="s">
        <v>371</v>
      </c>
      <c r="B95" s="10" t="s">
        <v>372</v>
      </c>
      <c r="C95" t="s">
        <v>361</v>
      </c>
      <c r="E95" t="s">
        <v>38</v>
      </c>
      <c r="F95" t="s">
        <v>215</v>
      </c>
      <c r="G95">
        <v>30</v>
      </c>
      <c r="H95" s="3">
        <v>43270</v>
      </c>
      <c r="I95">
        <f t="shared" si="5"/>
        <v>6908</v>
      </c>
      <c r="J95" t="s">
        <v>373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5">
      <c r="A96" t="s">
        <v>374</v>
      </c>
      <c r="B96" s="10" t="s">
        <v>375</v>
      </c>
      <c r="C96" t="s">
        <v>365</v>
      </c>
      <c r="E96" t="s">
        <v>38</v>
      </c>
      <c r="F96" t="s">
        <v>215</v>
      </c>
      <c r="G96">
        <v>30</v>
      </c>
      <c r="H96" s="3">
        <v>43270</v>
      </c>
      <c r="I96">
        <f t="shared" si="5"/>
        <v>6909</v>
      </c>
      <c r="J96" t="s">
        <v>376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5">
      <c r="A97" t="s">
        <v>377</v>
      </c>
      <c r="B97" s="10" t="s">
        <v>378</v>
      </c>
      <c r="C97" t="s">
        <v>369</v>
      </c>
      <c r="E97" t="s">
        <v>38</v>
      </c>
      <c r="F97" t="s">
        <v>215</v>
      </c>
      <c r="G97">
        <v>30</v>
      </c>
      <c r="H97" s="3">
        <v>43270</v>
      </c>
      <c r="I97">
        <f t="shared" si="5"/>
        <v>6910</v>
      </c>
      <c r="J97" t="s">
        <v>379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5">
      <c r="A98" t="s">
        <v>380</v>
      </c>
      <c r="B98" s="10" t="s">
        <v>381</v>
      </c>
      <c r="C98" t="s">
        <v>382</v>
      </c>
      <c r="E98" t="s">
        <v>110</v>
      </c>
      <c r="F98" t="s">
        <v>21</v>
      </c>
      <c r="G98">
        <v>30</v>
      </c>
      <c r="H98" s="3">
        <v>43270</v>
      </c>
      <c r="I98">
        <f t="shared" ref="I98:I129" si="7">VALUE(MID(A98,2,6))+CODE(A98)*100</f>
        <v>6911</v>
      </c>
      <c r="J98" t="s">
        <v>383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5">
      <c r="A99" t="s">
        <v>384</v>
      </c>
      <c r="B99" s="10" t="s">
        <v>385</v>
      </c>
      <c r="C99" t="s">
        <v>386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387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5">
      <c r="A100" t="s">
        <v>388</v>
      </c>
      <c r="B100" s="10" t="s">
        <v>389</v>
      </c>
      <c r="C100" t="s">
        <v>390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391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5">
      <c r="A101" t="s">
        <v>392</v>
      </c>
      <c r="B101" s="10" t="s">
        <v>393</v>
      </c>
      <c r="C101" t="s">
        <v>394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395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5">
      <c r="A102" t="s">
        <v>396</v>
      </c>
      <c r="B102" s="10" t="s">
        <v>397</v>
      </c>
      <c r="C102" t="s">
        <v>398</v>
      </c>
      <c r="E102" t="s">
        <v>326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399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5">
      <c r="A103" t="s">
        <v>400</v>
      </c>
      <c r="B103" s="10" t="s">
        <v>401</v>
      </c>
      <c r="C103" t="s">
        <v>402</v>
      </c>
      <c r="E103" t="s">
        <v>326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403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5">
      <c r="A104" t="s">
        <v>404</v>
      </c>
      <c r="B104" s="10" t="s">
        <v>405</v>
      </c>
      <c r="C104" t="s">
        <v>406</v>
      </c>
      <c r="E104" t="s">
        <v>298</v>
      </c>
      <c r="F104" t="s">
        <v>286</v>
      </c>
      <c r="G104">
        <v>30</v>
      </c>
      <c r="H104" s="3">
        <v>43270</v>
      </c>
      <c r="I104">
        <f t="shared" si="7"/>
        <v>6917</v>
      </c>
      <c r="J104" t="s">
        <v>407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5">
      <c r="A105" t="s">
        <v>408</v>
      </c>
      <c r="B105" s="10" t="s">
        <v>409</v>
      </c>
      <c r="C105" t="s">
        <v>410</v>
      </c>
      <c r="E105" t="s">
        <v>298</v>
      </c>
      <c r="F105" t="s">
        <v>286</v>
      </c>
      <c r="G105">
        <v>30</v>
      </c>
      <c r="H105" s="3">
        <v>43270</v>
      </c>
      <c r="I105">
        <f t="shared" si="7"/>
        <v>6918</v>
      </c>
      <c r="J105" t="s">
        <v>411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5">
      <c r="A106" t="s">
        <v>412</v>
      </c>
      <c r="B106" s="10" t="s">
        <v>413</v>
      </c>
      <c r="C106" t="s">
        <v>414</v>
      </c>
      <c r="E106" t="s">
        <v>298</v>
      </c>
      <c r="F106" t="s">
        <v>286</v>
      </c>
      <c r="G106">
        <v>30</v>
      </c>
      <c r="H106" s="3">
        <v>43270</v>
      </c>
      <c r="I106">
        <f t="shared" si="7"/>
        <v>6919</v>
      </c>
      <c r="J106" t="s">
        <v>415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5">
      <c r="A107" t="s">
        <v>416</v>
      </c>
      <c r="B107" s="10" t="s">
        <v>417</v>
      </c>
      <c r="C107" t="s">
        <v>418</v>
      </c>
      <c r="D107" t="s">
        <v>148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419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5">
      <c r="A108" t="s">
        <v>420</v>
      </c>
      <c r="B108" s="10" t="s">
        <v>421</v>
      </c>
      <c r="C108" t="s">
        <v>418</v>
      </c>
      <c r="D108" t="s">
        <v>148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422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5">
      <c r="A109" t="s">
        <v>423</v>
      </c>
      <c r="B109" t="s">
        <v>424</v>
      </c>
      <c r="C109" t="s">
        <v>425</v>
      </c>
      <c r="D109" t="s">
        <v>426</v>
      </c>
      <c r="E109" t="s">
        <v>21</v>
      </c>
      <c r="F109" t="s">
        <v>38</v>
      </c>
      <c r="G109">
        <v>30</v>
      </c>
      <c r="H109" s="3">
        <v>43284</v>
      </c>
      <c r="I109">
        <f t="shared" si="7"/>
        <v>6922</v>
      </c>
      <c r="J109" t="s">
        <v>427</v>
      </c>
      <c r="K109" t="b">
        <v>0</v>
      </c>
      <c r="L109">
        <v>0</v>
      </c>
      <c r="M109">
        <v>0</v>
      </c>
      <c r="N109">
        <f t="shared" si="6"/>
        <v>562</v>
      </c>
      <c r="O109" t="s">
        <v>23</v>
      </c>
      <c r="P109" t="s">
        <v>24</v>
      </c>
    </row>
    <row r="110" spans="1:16" x14ac:dyDescent="0.25">
      <c r="A110" t="s">
        <v>428</v>
      </c>
      <c r="B110" t="s">
        <v>429</v>
      </c>
      <c r="C110" t="s">
        <v>430</v>
      </c>
      <c r="D110" t="s">
        <v>426</v>
      </c>
      <c r="E110" t="s">
        <v>21</v>
      </c>
      <c r="F110" t="s">
        <v>38</v>
      </c>
      <c r="G110">
        <v>30</v>
      </c>
      <c r="H110" s="3">
        <v>43284</v>
      </c>
      <c r="I110">
        <f t="shared" si="7"/>
        <v>6923</v>
      </c>
      <c r="J110" t="s">
        <v>431</v>
      </c>
      <c r="K110" t="b">
        <v>0</v>
      </c>
      <c r="L110">
        <v>0</v>
      </c>
      <c r="M110">
        <v>0</v>
      </c>
      <c r="N110">
        <f t="shared" si="6"/>
        <v>591</v>
      </c>
      <c r="O110" t="s">
        <v>23</v>
      </c>
      <c r="P110" t="s">
        <v>24</v>
      </c>
    </row>
    <row r="111" spans="1:16" x14ac:dyDescent="0.25">
      <c r="A111" t="s">
        <v>432</v>
      </c>
      <c r="B111" t="s">
        <v>433</v>
      </c>
      <c r="C111" t="s">
        <v>434</v>
      </c>
      <c r="D111" t="s">
        <v>426</v>
      </c>
      <c r="E111" t="s">
        <v>21</v>
      </c>
      <c r="F111" t="s">
        <v>38</v>
      </c>
      <c r="G111">
        <v>30</v>
      </c>
      <c r="H111" s="3">
        <v>43284</v>
      </c>
      <c r="I111">
        <f t="shared" si="7"/>
        <v>6924</v>
      </c>
      <c r="J111" t="s">
        <v>435</v>
      </c>
      <c r="K111" t="b">
        <v>0</v>
      </c>
      <c r="L111">
        <v>0</v>
      </c>
      <c r="M111">
        <v>0</v>
      </c>
      <c r="N111">
        <f t="shared" si="6"/>
        <v>576</v>
      </c>
      <c r="O111" t="s">
        <v>23</v>
      </c>
      <c r="P111" t="s">
        <v>24</v>
      </c>
    </row>
    <row r="112" spans="1:16" x14ac:dyDescent="0.25">
      <c r="A112" t="s">
        <v>436</v>
      </c>
      <c r="B112" t="s">
        <v>437</v>
      </c>
      <c r="C112" t="s">
        <v>438</v>
      </c>
      <c r="D112" t="s">
        <v>426</v>
      </c>
      <c r="E112" t="s">
        <v>21</v>
      </c>
      <c r="F112" t="s">
        <v>38</v>
      </c>
      <c r="G112">
        <v>30</v>
      </c>
      <c r="H112" s="3">
        <v>43284</v>
      </c>
      <c r="I112">
        <f t="shared" si="7"/>
        <v>7001</v>
      </c>
      <c r="J112" t="s">
        <v>439</v>
      </c>
      <c r="K112" t="b">
        <v>0</v>
      </c>
      <c r="L112">
        <v>0</v>
      </c>
      <c r="M112">
        <v>0</v>
      </c>
      <c r="N112">
        <f t="shared" si="6"/>
        <v>514</v>
      </c>
      <c r="O112" t="s">
        <v>23</v>
      </c>
      <c r="P112" t="s">
        <v>24</v>
      </c>
    </row>
    <row r="113" spans="1:16" x14ac:dyDescent="0.25">
      <c r="A113" t="s">
        <v>440</v>
      </c>
      <c r="B113" t="s">
        <v>441</v>
      </c>
      <c r="C113" t="s">
        <v>442</v>
      </c>
      <c r="D113" t="s">
        <v>426</v>
      </c>
      <c r="E113" t="s">
        <v>21</v>
      </c>
      <c r="F113" t="s">
        <v>38</v>
      </c>
      <c r="G113">
        <v>30</v>
      </c>
      <c r="H113" s="3">
        <v>43284</v>
      </c>
      <c r="I113">
        <f t="shared" si="7"/>
        <v>7002</v>
      </c>
      <c r="J113" t="s">
        <v>443</v>
      </c>
      <c r="K113" t="b">
        <v>0</v>
      </c>
      <c r="L113">
        <v>0</v>
      </c>
      <c r="M113">
        <v>0</v>
      </c>
      <c r="N113">
        <f t="shared" si="6"/>
        <v>1217</v>
      </c>
      <c r="O113" t="s">
        <v>23</v>
      </c>
      <c r="P113" t="s">
        <v>24</v>
      </c>
    </row>
    <row r="114" spans="1:16" x14ac:dyDescent="0.25">
      <c r="A114" t="s">
        <v>444</v>
      </c>
      <c r="B114" t="s">
        <v>445</v>
      </c>
      <c r="C114" t="s">
        <v>446</v>
      </c>
      <c r="D114" t="s">
        <v>426</v>
      </c>
      <c r="E114" t="s">
        <v>21</v>
      </c>
      <c r="F114" t="s">
        <v>38</v>
      </c>
      <c r="G114">
        <v>30</v>
      </c>
      <c r="H114" s="3">
        <v>43284</v>
      </c>
      <c r="I114">
        <f t="shared" si="7"/>
        <v>7003</v>
      </c>
      <c r="J114" t="s">
        <v>447</v>
      </c>
      <c r="K114" t="b">
        <v>0</v>
      </c>
      <c r="L114">
        <v>0</v>
      </c>
      <c r="M114">
        <v>0</v>
      </c>
      <c r="N114">
        <f t="shared" si="6"/>
        <v>961</v>
      </c>
      <c r="O114" t="s">
        <v>23</v>
      </c>
      <c r="P114" t="s">
        <v>24</v>
      </c>
    </row>
    <row r="115" spans="1:16" x14ac:dyDescent="0.25">
      <c r="A115" t="s">
        <v>448</v>
      </c>
      <c r="B115" t="s">
        <v>449</v>
      </c>
      <c r="C115" t="s">
        <v>449</v>
      </c>
      <c r="D115" t="s">
        <v>148</v>
      </c>
      <c r="E115" t="s">
        <v>21</v>
      </c>
      <c r="F115" t="s">
        <v>106</v>
      </c>
      <c r="G115">
        <v>30</v>
      </c>
      <c r="H115" s="3">
        <v>43284</v>
      </c>
      <c r="I115">
        <f t="shared" si="7"/>
        <v>7004</v>
      </c>
      <c r="J115" t="s">
        <v>450</v>
      </c>
      <c r="K115" t="b">
        <v>0</v>
      </c>
      <c r="L115">
        <v>0</v>
      </c>
      <c r="M115">
        <v>0</v>
      </c>
      <c r="N115">
        <f t="shared" si="6"/>
        <v>123</v>
      </c>
      <c r="O115" t="s">
        <v>23</v>
      </c>
      <c r="P115" t="s">
        <v>24</v>
      </c>
    </row>
    <row r="116" spans="1:16" x14ac:dyDescent="0.25">
      <c r="A116" t="s">
        <v>451</v>
      </c>
      <c r="B116" t="s">
        <v>452</v>
      </c>
      <c r="C116" t="s">
        <v>452</v>
      </c>
      <c r="D116" t="s">
        <v>148</v>
      </c>
      <c r="E116" t="s">
        <v>21</v>
      </c>
      <c r="F116" t="s">
        <v>106</v>
      </c>
      <c r="G116">
        <v>30</v>
      </c>
      <c r="H116" s="3">
        <v>43284</v>
      </c>
      <c r="I116">
        <f t="shared" si="7"/>
        <v>7005</v>
      </c>
      <c r="J116" t="s">
        <v>453</v>
      </c>
      <c r="K116" t="b">
        <v>0</v>
      </c>
      <c r="L116">
        <v>0</v>
      </c>
      <c r="M116">
        <v>0</v>
      </c>
      <c r="N116">
        <f t="shared" si="6"/>
        <v>132</v>
      </c>
      <c r="O116" t="s">
        <v>23</v>
      </c>
      <c r="P116" t="s">
        <v>24</v>
      </c>
    </row>
    <row r="117" spans="1:16" x14ac:dyDescent="0.25">
      <c r="A117" t="s">
        <v>454</v>
      </c>
      <c r="B117" t="s">
        <v>455</v>
      </c>
      <c r="C117" t="s">
        <v>455</v>
      </c>
      <c r="D117" t="s">
        <v>148</v>
      </c>
      <c r="E117" t="s">
        <v>21</v>
      </c>
      <c r="F117" t="s">
        <v>106</v>
      </c>
      <c r="G117">
        <v>30</v>
      </c>
      <c r="H117" s="3">
        <v>43284</v>
      </c>
      <c r="I117">
        <f t="shared" si="7"/>
        <v>7006</v>
      </c>
      <c r="J117" t="s">
        <v>456</v>
      </c>
      <c r="K117" t="b">
        <v>0</v>
      </c>
      <c r="L117">
        <v>0</v>
      </c>
      <c r="M117">
        <v>0</v>
      </c>
      <c r="N117">
        <f t="shared" si="6"/>
        <v>147</v>
      </c>
      <c r="O117" t="s">
        <v>23</v>
      </c>
      <c r="P117" t="s">
        <v>24</v>
      </c>
    </row>
    <row r="118" spans="1:16" x14ac:dyDescent="0.25">
      <c r="A118" t="s">
        <v>457</v>
      </c>
      <c r="B118" t="s">
        <v>458</v>
      </c>
      <c r="C118" t="s">
        <v>458</v>
      </c>
      <c r="D118" t="s">
        <v>148</v>
      </c>
      <c r="E118" t="s">
        <v>21</v>
      </c>
      <c r="F118" t="s">
        <v>106</v>
      </c>
      <c r="G118">
        <v>30</v>
      </c>
      <c r="H118" s="3">
        <v>43284</v>
      </c>
      <c r="I118">
        <f t="shared" si="7"/>
        <v>7007</v>
      </c>
      <c r="J118" t="s">
        <v>459</v>
      </c>
      <c r="K118" t="b">
        <v>0</v>
      </c>
      <c r="L118">
        <v>0</v>
      </c>
      <c r="M118">
        <v>0</v>
      </c>
      <c r="N118">
        <f t="shared" si="6"/>
        <v>82</v>
      </c>
      <c r="O118" t="s">
        <v>23</v>
      </c>
      <c r="P118" t="s">
        <v>24</v>
      </c>
    </row>
    <row r="119" spans="1:16" x14ac:dyDescent="0.25">
      <c r="A119" t="s">
        <v>460</v>
      </c>
      <c r="B119" t="s">
        <v>461</v>
      </c>
      <c r="C119" t="s">
        <v>462</v>
      </c>
      <c r="D119" t="s">
        <v>121</v>
      </c>
      <c r="E119" t="s">
        <v>106</v>
      </c>
      <c r="F119" t="s">
        <v>156</v>
      </c>
      <c r="G119">
        <v>30</v>
      </c>
      <c r="H119" s="3">
        <v>43284</v>
      </c>
      <c r="I119">
        <f t="shared" si="7"/>
        <v>7008</v>
      </c>
      <c r="J119" t="s">
        <v>463</v>
      </c>
      <c r="K119" t="b">
        <v>0</v>
      </c>
      <c r="L119">
        <v>0</v>
      </c>
      <c r="M119">
        <v>0</v>
      </c>
      <c r="N119">
        <f t="shared" ref="N119:N147" si="8">LEN(J119)</f>
        <v>49</v>
      </c>
      <c r="O119" t="s">
        <v>23</v>
      </c>
      <c r="P119" t="s">
        <v>24</v>
      </c>
    </row>
    <row r="120" spans="1:16" x14ac:dyDescent="0.25">
      <c r="A120" t="s">
        <v>464</v>
      </c>
      <c r="B120" t="s">
        <v>465</v>
      </c>
      <c r="D120" t="s">
        <v>121</v>
      </c>
      <c r="E120" t="s">
        <v>106</v>
      </c>
      <c r="F120" t="s">
        <v>466</v>
      </c>
      <c r="G120">
        <v>30</v>
      </c>
      <c r="H120" s="3">
        <v>43290</v>
      </c>
      <c r="I120">
        <f t="shared" si="7"/>
        <v>7009</v>
      </c>
      <c r="J120" t="s">
        <v>467</v>
      </c>
      <c r="K120" t="b">
        <v>0</v>
      </c>
      <c r="L120">
        <v>0</v>
      </c>
      <c r="M120">
        <v>0</v>
      </c>
      <c r="N120">
        <f t="shared" si="8"/>
        <v>50</v>
      </c>
      <c r="O120" t="s">
        <v>23</v>
      </c>
      <c r="P120" t="s">
        <v>24</v>
      </c>
    </row>
    <row r="121" spans="1:16" x14ac:dyDescent="0.25">
      <c r="A121" t="s">
        <v>468</v>
      </c>
      <c r="B121" t="s">
        <v>469</v>
      </c>
      <c r="C121" t="s">
        <v>470</v>
      </c>
      <c r="D121" t="s">
        <v>121</v>
      </c>
      <c r="E121" t="s">
        <v>106</v>
      </c>
      <c r="F121" t="s">
        <v>466</v>
      </c>
      <c r="G121">
        <v>22.7</v>
      </c>
      <c r="H121" s="3">
        <v>43290</v>
      </c>
      <c r="I121">
        <f t="shared" si="7"/>
        <v>7010</v>
      </c>
      <c r="J121" t="s">
        <v>471</v>
      </c>
      <c r="K121" t="b">
        <v>1</v>
      </c>
      <c r="L121">
        <v>0</v>
      </c>
      <c r="M121">
        <v>0</v>
      </c>
      <c r="N121">
        <f t="shared" si="8"/>
        <v>2100</v>
      </c>
      <c r="O121" t="s">
        <v>23</v>
      </c>
      <c r="P121" t="s">
        <v>24</v>
      </c>
    </row>
    <row r="122" spans="1:16" x14ac:dyDescent="0.25">
      <c r="A122" t="s">
        <v>472</v>
      </c>
      <c r="B122" t="s">
        <v>473</v>
      </c>
      <c r="C122" t="s">
        <v>470</v>
      </c>
      <c r="D122" t="s">
        <v>121</v>
      </c>
      <c r="E122" t="s">
        <v>106</v>
      </c>
      <c r="F122" t="s">
        <v>466</v>
      </c>
      <c r="G122">
        <v>37.4</v>
      </c>
      <c r="H122" s="3">
        <v>43290</v>
      </c>
      <c r="I122">
        <f t="shared" si="7"/>
        <v>7011</v>
      </c>
      <c r="J122" t="s">
        <v>474</v>
      </c>
      <c r="K122" t="b">
        <v>1</v>
      </c>
      <c r="L122">
        <v>0</v>
      </c>
      <c r="M122">
        <v>0</v>
      </c>
      <c r="N122">
        <f t="shared" si="8"/>
        <v>2100</v>
      </c>
      <c r="O122" t="s">
        <v>23</v>
      </c>
      <c r="P122" t="s">
        <v>24</v>
      </c>
    </row>
    <row r="123" spans="1:16" x14ac:dyDescent="0.25">
      <c r="A123" t="s">
        <v>475</v>
      </c>
      <c r="B123" t="s">
        <v>476</v>
      </c>
      <c r="C123" t="s">
        <v>470</v>
      </c>
      <c r="D123" t="s">
        <v>121</v>
      </c>
      <c r="E123" t="s">
        <v>106</v>
      </c>
      <c r="F123" t="s">
        <v>466</v>
      </c>
      <c r="G123">
        <v>23.5</v>
      </c>
      <c r="H123" s="3">
        <v>43290</v>
      </c>
      <c r="I123">
        <f t="shared" si="7"/>
        <v>7012</v>
      </c>
      <c r="J123" t="s">
        <v>477</v>
      </c>
      <c r="K123" t="b">
        <v>1</v>
      </c>
      <c r="L123">
        <v>0</v>
      </c>
      <c r="M123">
        <v>0</v>
      </c>
      <c r="N123">
        <f t="shared" si="8"/>
        <v>2100</v>
      </c>
      <c r="O123" t="s">
        <v>23</v>
      </c>
      <c r="P123" t="s">
        <v>24</v>
      </c>
    </row>
    <row r="124" spans="1:16" x14ac:dyDescent="0.25">
      <c r="A124" t="s">
        <v>478</v>
      </c>
      <c r="B124" t="s">
        <v>479</v>
      </c>
      <c r="C124" t="s">
        <v>470</v>
      </c>
      <c r="D124" t="s">
        <v>143</v>
      </c>
      <c r="E124" t="s">
        <v>466</v>
      </c>
      <c r="F124" t="s">
        <v>110</v>
      </c>
      <c r="G124">
        <v>44</v>
      </c>
      <c r="H124" s="3">
        <v>43290</v>
      </c>
      <c r="I124">
        <f t="shared" si="7"/>
        <v>7013</v>
      </c>
      <c r="J124" t="s">
        <v>480</v>
      </c>
      <c r="K124" t="b">
        <v>1</v>
      </c>
      <c r="L124">
        <v>0</v>
      </c>
      <c r="M124">
        <v>0</v>
      </c>
      <c r="N124">
        <f t="shared" si="8"/>
        <v>2222</v>
      </c>
      <c r="O124" t="s">
        <v>23</v>
      </c>
      <c r="P124" t="s">
        <v>24</v>
      </c>
    </row>
    <row r="125" spans="1:16" x14ac:dyDescent="0.25">
      <c r="A125" t="s">
        <v>481</v>
      </c>
      <c r="B125" t="s">
        <v>482</v>
      </c>
      <c r="C125" t="s">
        <v>470</v>
      </c>
      <c r="D125" t="s">
        <v>483</v>
      </c>
      <c r="E125" t="s">
        <v>106</v>
      </c>
      <c r="F125" t="s">
        <v>110</v>
      </c>
      <c r="G125">
        <v>32.799999999999997</v>
      </c>
      <c r="H125" s="3">
        <v>43290</v>
      </c>
      <c r="I125">
        <f t="shared" si="7"/>
        <v>7014</v>
      </c>
      <c r="J125" t="s">
        <v>484</v>
      </c>
      <c r="K125" t="b">
        <v>1</v>
      </c>
      <c r="L125">
        <v>0</v>
      </c>
      <c r="M125">
        <v>0</v>
      </c>
      <c r="N125">
        <f t="shared" si="8"/>
        <v>2156</v>
      </c>
      <c r="O125" t="s">
        <v>23</v>
      </c>
      <c r="P125" t="s">
        <v>24</v>
      </c>
    </row>
    <row r="126" spans="1:16" x14ac:dyDescent="0.25">
      <c r="A126" t="s">
        <v>485</v>
      </c>
      <c r="B126" t="s">
        <v>486</v>
      </c>
      <c r="C126" t="s">
        <v>470</v>
      </c>
      <c r="D126" t="s">
        <v>143</v>
      </c>
      <c r="E126" t="s">
        <v>466</v>
      </c>
      <c r="F126" t="s">
        <v>110</v>
      </c>
      <c r="G126">
        <v>20.8</v>
      </c>
      <c r="H126" s="3">
        <v>43290</v>
      </c>
      <c r="I126">
        <f t="shared" si="7"/>
        <v>7015</v>
      </c>
      <c r="J126" t="s">
        <v>487</v>
      </c>
      <c r="K126" t="b">
        <v>1</v>
      </c>
      <c r="L126">
        <v>0</v>
      </c>
      <c r="M126">
        <v>0</v>
      </c>
      <c r="N126">
        <f t="shared" si="8"/>
        <v>2212</v>
      </c>
      <c r="O126" t="s">
        <v>23</v>
      </c>
      <c r="P126" t="s">
        <v>24</v>
      </c>
    </row>
    <row r="127" spans="1:16" x14ac:dyDescent="0.25">
      <c r="A127" t="s">
        <v>488</v>
      </c>
      <c r="B127" t="s">
        <v>489</v>
      </c>
      <c r="C127" t="s">
        <v>470</v>
      </c>
      <c r="D127" t="s">
        <v>483</v>
      </c>
      <c r="E127" t="s">
        <v>106</v>
      </c>
      <c r="F127" t="s">
        <v>110</v>
      </c>
      <c r="G127">
        <v>32</v>
      </c>
      <c r="H127" s="3">
        <v>43290</v>
      </c>
      <c r="I127">
        <f t="shared" si="7"/>
        <v>7016</v>
      </c>
      <c r="J127" t="s">
        <v>490</v>
      </c>
      <c r="K127" t="b">
        <v>1</v>
      </c>
      <c r="L127">
        <v>0</v>
      </c>
      <c r="M127">
        <v>0</v>
      </c>
      <c r="N127">
        <f t="shared" si="8"/>
        <v>2146</v>
      </c>
      <c r="O127" t="s">
        <v>23</v>
      </c>
      <c r="P127" t="s">
        <v>24</v>
      </c>
    </row>
    <row r="128" spans="1:16" x14ac:dyDescent="0.25">
      <c r="A128" t="s">
        <v>491</v>
      </c>
      <c r="B128" t="s">
        <v>492</v>
      </c>
      <c r="C128" t="s">
        <v>493</v>
      </c>
      <c r="D128" t="s">
        <v>143</v>
      </c>
      <c r="E128" t="s">
        <v>156</v>
      </c>
      <c r="F128" t="s">
        <v>110</v>
      </c>
      <c r="G128">
        <v>30</v>
      </c>
      <c r="H128" s="3">
        <v>43298</v>
      </c>
      <c r="I128">
        <f t="shared" si="7"/>
        <v>7017</v>
      </c>
      <c r="J128" t="s">
        <v>494</v>
      </c>
      <c r="K128" t="b">
        <v>1</v>
      </c>
      <c r="L128">
        <v>0</v>
      </c>
      <c r="M128">
        <v>0</v>
      </c>
      <c r="N128">
        <f t="shared" si="8"/>
        <v>2840</v>
      </c>
      <c r="O128" t="s">
        <v>23</v>
      </c>
      <c r="P128" t="s">
        <v>24</v>
      </c>
    </row>
    <row r="129" spans="1:16" x14ac:dyDescent="0.25">
      <c r="A129" t="s">
        <v>495</v>
      </c>
      <c r="B129" t="s">
        <v>496</v>
      </c>
      <c r="C129" t="s">
        <v>497</v>
      </c>
      <c r="D129" t="s">
        <v>426</v>
      </c>
      <c r="E129" t="s">
        <v>21</v>
      </c>
      <c r="F129" t="s">
        <v>110</v>
      </c>
      <c r="G129">
        <v>30</v>
      </c>
      <c r="H129" s="3">
        <v>43298</v>
      </c>
      <c r="I129">
        <f t="shared" si="7"/>
        <v>7018</v>
      </c>
      <c r="J129" t="s">
        <v>498</v>
      </c>
      <c r="K129" t="b">
        <v>0</v>
      </c>
      <c r="L129">
        <v>0</v>
      </c>
      <c r="M129">
        <v>0</v>
      </c>
      <c r="N129">
        <f t="shared" si="8"/>
        <v>44</v>
      </c>
      <c r="O129" t="s">
        <v>23</v>
      </c>
      <c r="P129" t="s">
        <v>24</v>
      </c>
    </row>
    <row r="130" spans="1:16" x14ac:dyDescent="0.25">
      <c r="A130" t="s">
        <v>499</v>
      </c>
      <c r="B130" t="s">
        <v>500</v>
      </c>
      <c r="C130" s="4" t="s">
        <v>501</v>
      </c>
      <c r="D130" s="4" t="s">
        <v>121</v>
      </c>
      <c r="E130" t="s">
        <v>106</v>
      </c>
      <c r="F130" t="s">
        <v>466</v>
      </c>
      <c r="G130">
        <v>40</v>
      </c>
      <c r="H130" s="3">
        <v>43318</v>
      </c>
      <c r="I130">
        <f t="shared" ref="I130:I161" si="9">VALUE(MID(A130,2,6))+CODE(A130)*100</f>
        <v>7019</v>
      </c>
      <c r="J130" s="4" t="s">
        <v>502</v>
      </c>
      <c r="K130" t="b">
        <v>0</v>
      </c>
      <c r="L130">
        <v>0</v>
      </c>
      <c r="M130">
        <v>0</v>
      </c>
      <c r="N130">
        <f t="shared" si="8"/>
        <v>50</v>
      </c>
      <c r="O130" t="s">
        <v>23</v>
      </c>
      <c r="P130" t="s">
        <v>24</v>
      </c>
    </row>
    <row r="131" spans="1:16" x14ac:dyDescent="0.25">
      <c r="A131" t="s">
        <v>503</v>
      </c>
      <c r="B131" t="s">
        <v>504</v>
      </c>
      <c r="C131" s="4" t="s">
        <v>501</v>
      </c>
      <c r="D131" s="4" t="s">
        <v>121</v>
      </c>
      <c r="E131" t="s">
        <v>106</v>
      </c>
      <c r="F131" t="s">
        <v>466</v>
      </c>
      <c r="G131">
        <v>40</v>
      </c>
      <c r="H131" s="3">
        <v>43318</v>
      </c>
      <c r="I131">
        <f t="shared" si="9"/>
        <v>7020</v>
      </c>
      <c r="J131" s="4" t="s">
        <v>505</v>
      </c>
      <c r="K131" t="b">
        <v>0</v>
      </c>
      <c r="L131">
        <v>0</v>
      </c>
      <c r="M131">
        <v>0</v>
      </c>
      <c r="N131">
        <f t="shared" si="8"/>
        <v>50</v>
      </c>
      <c r="O131" t="s">
        <v>23</v>
      </c>
      <c r="P131" t="s">
        <v>24</v>
      </c>
    </row>
    <row r="132" spans="1:16" x14ac:dyDescent="0.25">
      <c r="A132" t="s">
        <v>506</v>
      </c>
      <c r="B132" t="s">
        <v>507</v>
      </c>
      <c r="C132" s="4" t="s">
        <v>501</v>
      </c>
      <c r="D132" s="4" t="s">
        <v>121</v>
      </c>
      <c r="E132" t="s">
        <v>106</v>
      </c>
      <c r="F132" t="s">
        <v>466</v>
      </c>
      <c r="G132">
        <v>40</v>
      </c>
      <c r="H132" s="3">
        <v>43318</v>
      </c>
      <c r="I132">
        <f t="shared" si="9"/>
        <v>7021</v>
      </c>
      <c r="J132" s="4" t="s">
        <v>508</v>
      </c>
      <c r="K132" t="b">
        <v>0</v>
      </c>
      <c r="L132">
        <v>0</v>
      </c>
      <c r="M132">
        <v>0</v>
      </c>
      <c r="N132">
        <f t="shared" si="8"/>
        <v>50</v>
      </c>
      <c r="O132" t="s">
        <v>23</v>
      </c>
      <c r="P132" t="s">
        <v>24</v>
      </c>
    </row>
    <row r="133" spans="1:16" x14ac:dyDescent="0.25">
      <c r="A133" t="s">
        <v>509</v>
      </c>
      <c r="B133" t="s">
        <v>510</v>
      </c>
      <c r="C133" s="4" t="s">
        <v>501</v>
      </c>
      <c r="D133" s="4" t="s">
        <v>121</v>
      </c>
      <c r="E133" t="s">
        <v>106</v>
      </c>
      <c r="F133" t="s">
        <v>466</v>
      </c>
      <c r="G133">
        <v>40</v>
      </c>
      <c r="H133" s="3">
        <v>43318</v>
      </c>
      <c r="I133">
        <f t="shared" si="9"/>
        <v>7022</v>
      </c>
      <c r="J133" s="4" t="s">
        <v>511</v>
      </c>
      <c r="K133" t="b">
        <v>0</v>
      </c>
      <c r="L133">
        <v>0</v>
      </c>
      <c r="M133">
        <v>0</v>
      </c>
      <c r="N133">
        <f t="shared" si="8"/>
        <v>50</v>
      </c>
      <c r="O133" t="s">
        <v>23</v>
      </c>
      <c r="P133" t="s">
        <v>24</v>
      </c>
    </row>
    <row r="134" spans="1:16" x14ac:dyDescent="0.25">
      <c r="A134" t="s">
        <v>512</v>
      </c>
      <c r="B134" t="s">
        <v>513</v>
      </c>
      <c r="C134" s="4" t="s">
        <v>501</v>
      </c>
      <c r="D134" s="4" t="s">
        <v>121</v>
      </c>
      <c r="E134" t="s">
        <v>106</v>
      </c>
      <c r="F134" t="s">
        <v>466</v>
      </c>
      <c r="G134">
        <v>40</v>
      </c>
      <c r="H134" s="3">
        <v>43318</v>
      </c>
      <c r="I134">
        <f t="shared" si="9"/>
        <v>7023</v>
      </c>
      <c r="J134" s="4" t="s">
        <v>514</v>
      </c>
      <c r="K134" t="b">
        <v>0</v>
      </c>
      <c r="L134">
        <v>0</v>
      </c>
      <c r="M134">
        <v>0</v>
      </c>
      <c r="N134">
        <f t="shared" si="8"/>
        <v>50</v>
      </c>
      <c r="O134" t="s">
        <v>23</v>
      </c>
      <c r="P134" t="s">
        <v>24</v>
      </c>
    </row>
    <row r="135" spans="1:16" x14ac:dyDescent="0.25">
      <c r="A135" t="s">
        <v>515</v>
      </c>
      <c r="B135" t="s">
        <v>516</v>
      </c>
      <c r="C135" s="4" t="s">
        <v>501</v>
      </c>
      <c r="D135" s="4" t="s">
        <v>121</v>
      </c>
      <c r="E135" t="s">
        <v>106</v>
      </c>
      <c r="F135" t="s">
        <v>466</v>
      </c>
      <c r="G135">
        <v>40</v>
      </c>
      <c r="H135" s="3">
        <v>43318</v>
      </c>
      <c r="I135">
        <f t="shared" si="9"/>
        <v>7024</v>
      </c>
      <c r="J135" s="4" t="s">
        <v>517</v>
      </c>
      <c r="K135" t="b">
        <v>0</v>
      </c>
      <c r="L135">
        <v>0</v>
      </c>
      <c r="M135">
        <v>0</v>
      </c>
      <c r="N135">
        <f t="shared" si="8"/>
        <v>50</v>
      </c>
      <c r="O135" t="s">
        <v>23</v>
      </c>
      <c r="P135" t="s">
        <v>24</v>
      </c>
    </row>
    <row r="136" spans="1:16" x14ac:dyDescent="0.25">
      <c r="A136" s="4" t="s">
        <v>518</v>
      </c>
      <c r="B136" s="4" t="s">
        <v>519</v>
      </c>
      <c r="C136" s="4" t="s">
        <v>520</v>
      </c>
      <c r="D136" s="4" t="s">
        <v>143</v>
      </c>
      <c r="E136" s="4" t="s">
        <v>156</v>
      </c>
      <c r="F136" s="4" t="s">
        <v>110</v>
      </c>
      <c r="G136" s="11">
        <v>30</v>
      </c>
      <c r="H136" s="5">
        <v>43188</v>
      </c>
      <c r="I136">
        <f t="shared" si="9"/>
        <v>7101</v>
      </c>
      <c r="J136" s="4" t="s">
        <v>268</v>
      </c>
      <c r="K136" s="4" t="b">
        <v>1</v>
      </c>
      <c r="L136" s="4">
        <v>0</v>
      </c>
      <c r="M136" s="4">
        <v>0</v>
      </c>
      <c r="N136">
        <f t="shared" si="8"/>
        <v>2824</v>
      </c>
      <c r="O136" t="s">
        <v>23</v>
      </c>
      <c r="P136" t="s">
        <v>24</v>
      </c>
    </row>
    <row r="137" spans="1:16" x14ac:dyDescent="0.25">
      <c r="A137" s="4" t="s">
        <v>521</v>
      </c>
      <c r="B137" s="4" t="s">
        <v>522</v>
      </c>
      <c r="C137" s="4" t="s">
        <v>523</v>
      </c>
      <c r="D137" s="4" t="s">
        <v>143</v>
      </c>
      <c r="E137" s="4" t="s">
        <v>156</v>
      </c>
      <c r="F137" s="4" t="s">
        <v>110</v>
      </c>
      <c r="G137" s="11">
        <v>30</v>
      </c>
      <c r="H137" s="5">
        <v>43188</v>
      </c>
      <c r="I137">
        <f t="shared" si="9"/>
        <v>7102</v>
      </c>
      <c r="J137" s="4" t="s">
        <v>262</v>
      </c>
      <c r="K137" s="4" t="b">
        <v>1</v>
      </c>
      <c r="L137" s="4">
        <v>0</v>
      </c>
      <c r="M137" s="4">
        <v>0</v>
      </c>
      <c r="N137">
        <f t="shared" si="8"/>
        <v>2860</v>
      </c>
      <c r="O137" t="s">
        <v>23</v>
      </c>
      <c r="P137" t="s">
        <v>24</v>
      </c>
    </row>
    <row r="138" spans="1:16" x14ac:dyDescent="0.25">
      <c r="A138" s="4" t="s">
        <v>524</v>
      </c>
      <c r="B138" s="4" t="s">
        <v>525</v>
      </c>
      <c r="C138" s="4" t="s">
        <v>526</v>
      </c>
      <c r="D138" s="4" t="s">
        <v>143</v>
      </c>
      <c r="E138" s="4" t="s">
        <v>156</v>
      </c>
      <c r="F138" s="4" t="s">
        <v>110</v>
      </c>
      <c r="G138" s="11">
        <v>30</v>
      </c>
      <c r="H138" s="5">
        <v>43188</v>
      </c>
      <c r="I138">
        <f t="shared" si="9"/>
        <v>7103</v>
      </c>
      <c r="J138" s="4" t="s">
        <v>271</v>
      </c>
      <c r="K138" s="4" t="b">
        <v>1</v>
      </c>
      <c r="L138" s="4">
        <v>0</v>
      </c>
      <c r="M138" s="4">
        <v>0</v>
      </c>
      <c r="N138">
        <f t="shared" si="8"/>
        <v>3007</v>
      </c>
      <c r="O138" t="s">
        <v>23</v>
      </c>
      <c r="P138" t="s">
        <v>24</v>
      </c>
    </row>
    <row r="139" spans="1:16" x14ac:dyDescent="0.25">
      <c r="A139" s="4" t="s">
        <v>527</v>
      </c>
      <c r="B139" s="4" t="s">
        <v>528</v>
      </c>
      <c r="C139" s="4" t="s">
        <v>529</v>
      </c>
      <c r="D139" s="4" t="s">
        <v>143</v>
      </c>
      <c r="E139" s="4" t="s">
        <v>156</v>
      </c>
      <c r="F139" s="4" t="s">
        <v>110</v>
      </c>
      <c r="G139" s="11">
        <v>30</v>
      </c>
      <c r="H139" s="5">
        <v>43188</v>
      </c>
      <c r="I139">
        <f t="shared" si="9"/>
        <v>7104</v>
      </c>
      <c r="J139" s="4" t="s">
        <v>265</v>
      </c>
      <c r="K139" s="4" t="b">
        <v>1</v>
      </c>
      <c r="L139" s="4">
        <v>0</v>
      </c>
      <c r="M139" s="4">
        <v>0</v>
      </c>
      <c r="N139">
        <f t="shared" si="8"/>
        <v>3187</v>
      </c>
      <c r="O139" t="s">
        <v>23</v>
      </c>
      <c r="P139" t="s">
        <v>24</v>
      </c>
    </row>
    <row r="140" spans="1:16" x14ac:dyDescent="0.25">
      <c r="A140" s="4" t="s">
        <v>530</v>
      </c>
      <c r="B140" s="4" t="s">
        <v>531</v>
      </c>
      <c r="C140" s="4" t="s">
        <v>532</v>
      </c>
      <c r="D140" s="4" t="s">
        <v>143</v>
      </c>
      <c r="E140" s="4" t="s">
        <v>156</v>
      </c>
      <c r="F140" s="4" t="s">
        <v>110</v>
      </c>
      <c r="G140" s="11">
        <v>30</v>
      </c>
      <c r="H140" s="5">
        <v>43188</v>
      </c>
      <c r="I140">
        <f t="shared" si="9"/>
        <v>7105</v>
      </c>
      <c r="J140" s="4" t="s">
        <v>533</v>
      </c>
      <c r="K140" s="4" t="b">
        <v>1</v>
      </c>
      <c r="L140" s="4">
        <v>0</v>
      </c>
      <c r="M140" s="4">
        <v>0</v>
      </c>
      <c r="N140">
        <f t="shared" si="8"/>
        <v>2858</v>
      </c>
      <c r="O140" t="s">
        <v>23</v>
      </c>
      <c r="P140" t="s">
        <v>24</v>
      </c>
    </row>
    <row r="141" spans="1:16" x14ac:dyDescent="0.25">
      <c r="A141" s="4" t="s">
        <v>534</v>
      </c>
      <c r="B141" t="s">
        <v>535</v>
      </c>
      <c r="C141" t="s">
        <v>536</v>
      </c>
      <c r="D141" t="s">
        <v>148</v>
      </c>
      <c r="E141" t="s">
        <v>21</v>
      </c>
      <c r="F141" t="s">
        <v>106</v>
      </c>
      <c r="G141">
        <v>30</v>
      </c>
      <c r="H141" s="3">
        <v>43299</v>
      </c>
      <c r="I141">
        <f t="shared" si="9"/>
        <v>7106</v>
      </c>
      <c r="J141" t="s">
        <v>537</v>
      </c>
      <c r="K141" s="4" t="b">
        <v>1</v>
      </c>
      <c r="L141" s="4">
        <v>0</v>
      </c>
      <c r="M141" s="4">
        <v>0</v>
      </c>
      <c r="N141">
        <f t="shared" si="8"/>
        <v>2349</v>
      </c>
      <c r="O141" t="s">
        <v>23</v>
      </c>
      <c r="P141" t="s">
        <v>24</v>
      </c>
    </row>
    <row r="142" spans="1:16" x14ac:dyDescent="0.25">
      <c r="A142" s="4" t="s">
        <v>538</v>
      </c>
      <c r="B142" t="s">
        <v>539</v>
      </c>
      <c r="C142" t="s">
        <v>540</v>
      </c>
      <c r="D142" t="s">
        <v>148</v>
      </c>
      <c r="E142" t="s">
        <v>21</v>
      </c>
      <c r="F142" t="s">
        <v>106</v>
      </c>
      <c r="G142">
        <v>30</v>
      </c>
      <c r="H142" s="3">
        <v>43299</v>
      </c>
      <c r="I142">
        <f t="shared" si="9"/>
        <v>7107</v>
      </c>
      <c r="J142" t="s">
        <v>153</v>
      </c>
      <c r="K142" s="4" t="b">
        <v>1</v>
      </c>
      <c r="L142" s="4">
        <v>0</v>
      </c>
      <c r="M142" s="4">
        <v>0</v>
      </c>
      <c r="N142">
        <f t="shared" si="8"/>
        <v>2349</v>
      </c>
      <c r="O142" t="s">
        <v>23</v>
      </c>
      <c r="P142" t="s">
        <v>24</v>
      </c>
    </row>
    <row r="143" spans="1:16" x14ac:dyDescent="0.25">
      <c r="A143" s="4" t="s">
        <v>541</v>
      </c>
      <c r="B143" t="s">
        <v>542</v>
      </c>
      <c r="C143" t="s">
        <v>543</v>
      </c>
      <c r="D143" t="s">
        <v>148</v>
      </c>
      <c r="E143" t="s">
        <v>21</v>
      </c>
      <c r="F143" t="s">
        <v>106</v>
      </c>
      <c r="G143">
        <v>30</v>
      </c>
      <c r="H143" s="3">
        <v>43299</v>
      </c>
      <c r="I143">
        <f t="shared" si="9"/>
        <v>7108</v>
      </c>
      <c r="J143" t="s">
        <v>544</v>
      </c>
      <c r="K143" s="4" t="b">
        <v>1</v>
      </c>
      <c r="L143" s="4">
        <v>0</v>
      </c>
      <c r="M143" s="4">
        <v>0</v>
      </c>
      <c r="N143">
        <f t="shared" si="8"/>
        <v>2349</v>
      </c>
      <c r="O143" t="s">
        <v>23</v>
      </c>
      <c r="P143" t="s">
        <v>24</v>
      </c>
    </row>
    <row r="144" spans="1:16" x14ac:dyDescent="0.25">
      <c r="A144" s="4" t="s">
        <v>545</v>
      </c>
      <c r="B144" t="s">
        <v>546</v>
      </c>
      <c r="C144" t="s">
        <v>547</v>
      </c>
      <c r="D144" t="s">
        <v>148</v>
      </c>
      <c r="E144" t="s">
        <v>21</v>
      </c>
      <c r="F144" t="s">
        <v>106</v>
      </c>
      <c r="G144">
        <v>30</v>
      </c>
      <c r="H144" s="3">
        <v>43299</v>
      </c>
      <c r="I144">
        <f t="shared" si="9"/>
        <v>7109</v>
      </c>
      <c r="J144" t="s">
        <v>548</v>
      </c>
      <c r="K144" s="4" t="b">
        <v>1</v>
      </c>
      <c r="L144" s="4">
        <v>0</v>
      </c>
      <c r="M144" s="4">
        <v>0</v>
      </c>
      <c r="N144">
        <f t="shared" si="8"/>
        <v>2349</v>
      </c>
      <c r="O144" t="s">
        <v>23</v>
      </c>
      <c r="P144" t="s">
        <v>24</v>
      </c>
    </row>
    <row r="145" spans="1:16" x14ac:dyDescent="0.25">
      <c r="A145" s="4" t="s">
        <v>549</v>
      </c>
      <c r="B145" t="s">
        <v>550</v>
      </c>
      <c r="C145" t="s">
        <v>551</v>
      </c>
      <c r="D145" t="s">
        <v>148</v>
      </c>
      <c r="E145" t="s">
        <v>21</v>
      </c>
      <c r="F145" t="s">
        <v>106</v>
      </c>
      <c r="G145">
        <v>30</v>
      </c>
      <c r="H145" s="3">
        <v>43299</v>
      </c>
      <c r="I145">
        <f t="shared" si="9"/>
        <v>7110</v>
      </c>
      <c r="J145" t="s">
        <v>552</v>
      </c>
      <c r="K145" s="4" t="b">
        <v>1</v>
      </c>
      <c r="L145" s="4">
        <v>0</v>
      </c>
      <c r="M145" s="4">
        <v>0</v>
      </c>
      <c r="N145">
        <f t="shared" si="8"/>
        <v>2349</v>
      </c>
      <c r="O145" t="s">
        <v>23</v>
      </c>
      <c r="P145" t="s">
        <v>24</v>
      </c>
    </row>
    <row r="146" spans="1:16" x14ac:dyDescent="0.25">
      <c r="A146" t="s">
        <v>553</v>
      </c>
      <c r="B146" t="s">
        <v>554</v>
      </c>
      <c r="C146" t="s">
        <v>555</v>
      </c>
      <c r="D146" t="s">
        <v>148</v>
      </c>
      <c r="E146" t="s">
        <v>21</v>
      </c>
      <c r="F146" t="s">
        <v>106</v>
      </c>
      <c r="G146">
        <v>20</v>
      </c>
      <c r="H146" s="3">
        <v>43301</v>
      </c>
      <c r="I146">
        <f t="shared" si="9"/>
        <v>7111</v>
      </c>
      <c r="J146" s="4" t="s">
        <v>556</v>
      </c>
      <c r="K146" s="4" t="b">
        <v>1</v>
      </c>
      <c r="L146" s="4">
        <v>0</v>
      </c>
      <c r="M146" s="4">
        <v>0</v>
      </c>
      <c r="N146">
        <f t="shared" si="8"/>
        <v>2162</v>
      </c>
      <c r="O146" t="s">
        <v>23</v>
      </c>
      <c r="P146" t="s">
        <v>24</v>
      </c>
    </row>
    <row r="147" spans="1:16" x14ac:dyDescent="0.25">
      <c r="A147" t="s">
        <v>557</v>
      </c>
      <c r="B147" t="s">
        <v>558</v>
      </c>
      <c r="C147" s="4" t="s">
        <v>559</v>
      </c>
      <c r="D147" s="4" t="s">
        <v>165</v>
      </c>
      <c r="E147" s="4" t="s">
        <v>110</v>
      </c>
      <c r="F147" s="4" t="s">
        <v>38</v>
      </c>
      <c r="G147" s="4">
        <v>30</v>
      </c>
      <c r="H147" s="3">
        <v>43301</v>
      </c>
      <c r="I147">
        <f t="shared" si="9"/>
        <v>7112</v>
      </c>
      <c r="J147" s="12" t="s">
        <v>166</v>
      </c>
      <c r="K147" s="4" t="b">
        <v>1</v>
      </c>
      <c r="L147" s="4">
        <v>0</v>
      </c>
      <c r="M147" s="4">
        <v>0</v>
      </c>
      <c r="N147">
        <f t="shared" si="8"/>
        <v>2171</v>
      </c>
      <c r="O147" t="s">
        <v>23</v>
      </c>
      <c r="P147" t="s">
        <v>24</v>
      </c>
    </row>
    <row r="148" spans="1:16" x14ac:dyDescent="0.25">
      <c r="A148" t="s">
        <v>560</v>
      </c>
      <c r="B148" s="4" t="s">
        <v>561</v>
      </c>
      <c r="C148" s="4" t="s">
        <v>562</v>
      </c>
      <c r="D148" s="4" t="s">
        <v>148</v>
      </c>
      <c r="E148" s="4" t="s">
        <v>21</v>
      </c>
      <c r="F148" s="4" t="s">
        <v>106</v>
      </c>
      <c r="G148" s="11">
        <v>30</v>
      </c>
      <c r="H148" s="5">
        <v>43188</v>
      </c>
      <c r="I148">
        <f t="shared" si="9"/>
        <v>7113</v>
      </c>
      <c r="J148" s="4" t="s">
        <v>563</v>
      </c>
      <c r="K148" s="4" t="b">
        <v>1</v>
      </c>
      <c r="L148" s="4">
        <v>0</v>
      </c>
      <c r="M148" s="4">
        <v>0</v>
      </c>
      <c r="N148" s="4">
        <v>2144</v>
      </c>
      <c r="O148" t="s">
        <v>23</v>
      </c>
      <c r="P148" t="s">
        <v>24</v>
      </c>
    </row>
    <row r="149" spans="1:16" x14ac:dyDescent="0.25">
      <c r="A149" t="s">
        <v>564</v>
      </c>
      <c r="B149" s="4" t="s">
        <v>565</v>
      </c>
      <c r="C149" s="4" t="s">
        <v>566</v>
      </c>
      <c r="D149" s="4" t="s">
        <v>148</v>
      </c>
      <c r="E149" s="4" t="s">
        <v>21</v>
      </c>
      <c r="F149" s="4" t="s">
        <v>106</v>
      </c>
      <c r="G149" s="11">
        <v>30</v>
      </c>
      <c r="H149" s="5">
        <v>43188</v>
      </c>
      <c r="I149">
        <f t="shared" si="9"/>
        <v>7114</v>
      </c>
      <c r="J149" s="4" t="s">
        <v>567</v>
      </c>
      <c r="K149" s="4" t="b">
        <v>1</v>
      </c>
      <c r="L149" s="4">
        <v>0</v>
      </c>
      <c r="M149" s="4">
        <v>0</v>
      </c>
      <c r="N149" s="4">
        <v>2159</v>
      </c>
      <c r="O149" t="s">
        <v>23</v>
      </c>
      <c r="P149" t="s">
        <v>24</v>
      </c>
    </row>
    <row r="150" spans="1:16" x14ac:dyDescent="0.25">
      <c r="A150" s="4" t="s">
        <v>568</v>
      </c>
      <c r="B150" s="4" t="s">
        <v>569</v>
      </c>
      <c r="C150" s="4" t="s">
        <v>570</v>
      </c>
      <c r="D150" s="4" t="s">
        <v>143</v>
      </c>
      <c r="E150" s="4" t="s">
        <v>156</v>
      </c>
      <c r="F150" s="4" t="s">
        <v>110</v>
      </c>
      <c r="G150" s="11">
        <v>30</v>
      </c>
      <c r="H150" s="5">
        <v>43188</v>
      </c>
      <c r="I150">
        <f t="shared" si="9"/>
        <v>7115</v>
      </c>
      <c r="J150" s="4" t="s">
        <v>571</v>
      </c>
      <c r="K150" s="4" t="b">
        <v>1</v>
      </c>
      <c r="L150" s="4">
        <v>0</v>
      </c>
      <c r="M150" s="4">
        <v>0</v>
      </c>
      <c r="N150" s="4">
        <v>6211</v>
      </c>
      <c r="O150" t="s">
        <v>23</v>
      </c>
      <c r="P150" t="s">
        <v>24</v>
      </c>
    </row>
    <row r="151" spans="1:16" x14ac:dyDescent="0.25">
      <c r="A151" t="s">
        <v>572</v>
      </c>
      <c r="B151" t="s">
        <v>573</v>
      </c>
      <c r="C151" s="4" t="s">
        <v>501</v>
      </c>
      <c r="D151" s="4" t="s">
        <v>121</v>
      </c>
      <c r="E151" t="s">
        <v>106</v>
      </c>
      <c r="F151" t="s">
        <v>466</v>
      </c>
      <c r="G151">
        <v>40</v>
      </c>
      <c r="H151" s="3">
        <v>43318</v>
      </c>
      <c r="I151">
        <f t="shared" si="9"/>
        <v>7116</v>
      </c>
      <c r="J151" s="4" t="s">
        <v>574</v>
      </c>
      <c r="K151" t="b">
        <v>0</v>
      </c>
      <c r="L151">
        <v>0</v>
      </c>
      <c r="M151">
        <v>0</v>
      </c>
      <c r="N151">
        <f t="shared" ref="N151:N183" si="10">LEN(J151)</f>
        <v>50</v>
      </c>
      <c r="O151" t="s">
        <v>23</v>
      </c>
      <c r="P151" t="s">
        <v>24</v>
      </c>
    </row>
    <row r="152" spans="1:16" ht="15.6" customHeight="1" x14ac:dyDescent="0.25">
      <c r="A152" t="s">
        <v>575</v>
      </c>
      <c r="B152" t="s">
        <v>576</v>
      </c>
      <c r="C152" s="4" t="s">
        <v>501</v>
      </c>
      <c r="D152" s="4" t="s">
        <v>121</v>
      </c>
      <c r="E152" t="s">
        <v>106</v>
      </c>
      <c r="F152" t="s">
        <v>466</v>
      </c>
      <c r="G152">
        <v>40</v>
      </c>
      <c r="H152" s="3">
        <v>43318</v>
      </c>
      <c r="I152">
        <f t="shared" si="9"/>
        <v>7117</v>
      </c>
      <c r="J152" s="4" t="s">
        <v>577</v>
      </c>
      <c r="K152" t="b">
        <v>0</v>
      </c>
      <c r="L152">
        <v>0</v>
      </c>
      <c r="M152">
        <v>0</v>
      </c>
      <c r="N152">
        <f t="shared" si="10"/>
        <v>50</v>
      </c>
      <c r="O152" t="s">
        <v>23</v>
      </c>
      <c r="P152" t="s">
        <v>24</v>
      </c>
    </row>
    <row r="153" spans="1:16" ht="14.45" customHeight="1" x14ac:dyDescent="0.25">
      <c r="A153" t="s">
        <v>578</v>
      </c>
      <c r="B153" t="s">
        <v>579</v>
      </c>
      <c r="C153" s="4" t="s">
        <v>501</v>
      </c>
      <c r="D153" s="4" t="s">
        <v>121</v>
      </c>
      <c r="E153" t="s">
        <v>106</v>
      </c>
      <c r="F153" t="s">
        <v>466</v>
      </c>
      <c r="G153">
        <v>40</v>
      </c>
      <c r="H153" s="3">
        <v>43318</v>
      </c>
      <c r="I153">
        <f t="shared" si="9"/>
        <v>7118</v>
      </c>
      <c r="J153" s="4" t="s">
        <v>580</v>
      </c>
      <c r="K153" t="b">
        <v>0</v>
      </c>
      <c r="L153">
        <v>0</v>
      </c>
      <c r="M153">
        <v>0</v>
      </c>
      <c r="N153">
        <f t="shared" si="10"/>
        <v>50</v>
      </c>
      <c r="O153" t="s">
        <v>23</v>
      </c>
      <c r="P153" t="s">
        <v>24</v>
      </c>
    </row>
    <row r="154" spans="1:16" x14ac:dyDescent="0.25">
      <c r="A154" t="s">
        <v>581</v>
      </c>
      <c r="B154" s="10" t="s">
        <v>582</v>
      </c>
      <c r="C154" t="s">
        <v>382</v>
      </c>
      <c r="E154" t="s">
        <v>106</v>
      </c>
      <c r="F154" t="s">
        <v>110</v>
      </c>
      <c r="G154">
        <v>50</v>
      </c>
      <c r="H154" s="3">
        <v>43270</v>
      </c>
      <c r="I154">
        <f t="shared" si="9"/>
        <v>7119</v>
      </c>
      <c r="J154" t="s">
        <v>583</v>
      </c>
      <c r="K154" t="b">
        <v>0</v>
      </c>
      <c r="L154">
        <v>0</v>
      </c>
      <c r="M154">
        <v>0</v>
      </c>
      <c r="N154">
        <f t="shared" si="10"/>
        <v>64</v>
      </c>
      <c r="O154" t="s">
        <v>23</v>
      </c>
      <c r="P154" t="s">
        <v>24</v>
      </c>
    </row>
    <row r="155" spans="1:16" x14ac:dyDescent="0.25">
      <c r="A155" t="s">
        <v>584</v>
      </c>
      <c r="B155" s="4" t="s">
        <v>585</v>
      </c>
      <c r="C155" s="4" t="s">
        <v>586</v>
      </c>
      <c r="D155" s="4" t="s">
        <v>214</v>
      </c>
      <c r="E155" t="s">
        <v>38</v>
      </c>
      <c r="F155" s="4" t="s">
        <v>587</v>
      </c>
      <c r="G155">
        <v>40</v>
      </c>
      <c r="H155" s="3">
        <v>43318</v>
      </c>
      <c r="I155">
        <f t="shared" si="9"/>
        <v>7201</v>
      </c>
      <c r="J155" s="4" t="s">
        <v>588</v>
      </c>
      <c r="K155" t="b">
        <v>0</v>
      </c>
      <c r="L155">
        <v>0</v>
      </c>
      <c r="M155">
        <v>0</v>
      </c>
      <c r="N155">
        <f t="shared" si="10"/>
        <v>44</v>
      </c>
      <c r="O155" t="s">
        <v>23</v>
      </c>
      <c r="P155" t="s">
        <v>24</v>
      </c>
    </row>
    <row r="156" spans="1:16" ht="14.45" customHeight="1" x14ac:dyDescent="0.25">
      <c r="A156" t="s">
        <v>589</v>
      </c>
      <c r="B156" s="4" t="s">
        <v>590</v>
      </c>
      <c r="C156" s="4" t="s">
        <v>586</v>
      </c>
      <c r="D156" s="4" t="s">
        <v>214</v>
      </c>
      <c r="E156" t="s">
        <v>38</v>
      </c>
      <c r="F156" s="4" t="s">
        <v>587</v>
      </c>
      <c r="G156">
        <v>40</v>
      </c>
      <c r="H156" s="3">
        <v>43318</v>
      </c>
      <c r="I156">
        <f t="shared" si="9"/>
        <v>7202</v>
      </c>
      <c r="J156" s="4" t="s">
        <v>591</v>
      </c>
      <c r="K156" t="b">
        <v>0</v>
      </c>
      <c r="L156">
        <v>0</v>
      </c>
      <c r="M156">
        <v>0</v>
      </c>
      <c r="N156">
        <f t="shared" si="10"/>
        <v>45</v>
      </c>
      <c r="O156" t="s">
        <v>23</v>
      </c>
      <c r="P156" t="s">
        <v>24</v>
      </c>
    </row>
    <row r="157" spans="1:16" x14ac:dyDescent="0.25">
      <c r="A157" t="s">
        <v>592</v>
      </c>
      <c r="B157" s="4" t="s">
        <v>593</v>
      </c>
      <c r="C157" s="4" t="s">
        <v>586</v>
      </c>
      <c r="D157" s="4" t="s">
        <v>214</v>
      </c>
      <c r="E157" t="s">
        <v>38</v>
      </c>
      <c r="F157" s="4" t="s">
        <v>587</v>
      </c>
      <c r="G157">
        <v>40</v>
      </c>
      <c r="H157" s="3">
        <v>43318</v>
      </c>
      <c r="I157">
        <f t="shared" si="9"/>
        <v>7203</v>
      </c>
      <c r="J157" s="4" t="s">
        <v>594</v>
      </c>
      <c r="K157" t="b">
        <v>0</v>
      </c>
      <c r="L157">
        <v>0</v>
      </c>
      <c r="M157">
        <v>0</v>
      </c>
      <c r="N157">
        <f t="shared" si="10"/>
        <v>45</v>
      </c>
      <c r="O157" t="s">
        <v>23</v>
      </c>
      <c r="P157" t="s">
        <v>24</v>
      </c>
    </row>
    <row r="158" spans="1:16" x14ac:dyDescent="0.25">
      <c r="A158" t="s">
        <v>595</v>
      </c>
      <c r="B158" s="4" t="s">
        <v>596</v>
      </c>
      <c r="C158" s="4" t="s">
        <v>586</v>
      </c>
      <c r="D158" s="4" t="s">
        <v>214</v>
      </c>
      <c r="E158" t="s">
        <v>38</v>
      </c>
      <c r="F158" s="4" t="s">
        <v>587</v>
      </c>
      <c r="G158">
        <v>40</v>
      </c>
      <c r="H158" s="3">
        <v>43318</v>
      </c>
      <c r="I158">
        <f t="shared" si="9"/>
        <v>7204</v>
      </c>
      <c r="J158" s="4" t="s">
        <v>597</v>
      </c>
      <c r="K158" t="b">
        <v>0</v>
      </c>
      <c r="L158">
        <v>0</v>
      </c>
      <c r="M158">
        <v>0</v>
      </c>
      <c r="N158">
        <f t="shared" si="10"/>
        <v>41</v>
      </c>
      <c r="O158" t="s">
        <v>23</v>
      </c>
      <c r="P158" t="s">
        <v>24</v>
      </c>
    </row>
    <row r="159" spans="1:16" x14ac:dyDescent="0.25">
      <c r="A159" t="s">
        <v>598</v>
      </c>
      <c r="B159" s="4" t="s">
        <v>599</v>
      </c>
      <c r="C159" s="4" t="s">
        <v>586</v>
      </c>
      <c r="D159" s="4" t="s">
        <v>214</v>
      </c>
      <c r="E159" t="s">
        <v>38</v>
      </c>
      <c r="F159" s="4" t="s">
        <v>587</v>
      </c>
      <c r="G159">
        <v>40</v>
      </c>
      <c r="H159" s="3">
        <v>43318</v>
      </c>
      <c r="I159">
        <f t="shared" si="9"/>
        <v>7205</v>
      </c>
      <c r="J159" s="4" t="s">
        <v>600</v>
      </c>
      <c r="K159" t="b">
        <v>0</v>
      </c>
      <c r="L159">
        <v>0</v>
      </c>
      <c r="M159">
        <v>0</v>
      </c>
      <c r="N159">
        <f t="shared" si="10"/>
        <v>45</v>
      </c>
      <c r="O159" t="s">
        <v>23</v>
      </c>
      <c r="P159" t="s">
        <v>24</v>
      </c>
    </row>
    <row r="160" spans="1:16" x14ac:dyDescent="0.25">
      <c r="A160" t="s">
        <v>601</v>
      </c>
      <c r="B160" s="4" t="s">
        <v>602</v>
      </c>
      <c r="C160" s="4" t="s">
        <v>586</v>
      </c>
      <c r="D160" s="4" t="s">
        <v>214</v>
      </c>
      <c r="E160" t="s">
        <v>38</v>
      </c>
      <c r="F160" s="4" t="s">
        <v>587</v>
      </c>
      <c r="G160">
        <v>40</v>
      </c>
      <c r="H160" s="3">
        <v>43318</v>
      </c>
      <c r="I160">
        <f t="shared" si="9"/>
        <v>7206</v>
      </c>
      <c r="J160" s="4" t="s">
        <v>603</v>
      </c>
      <c r="K160" t="b">
        <v>0</v>
      </c>
      <c r="L160">
        <v>0</v>
      </c>
      <c r="M160">
        <v>0</v>
      </c>
      <c r="N160">
        <f t="shared" si="10"/>
        <v>44</v>
      </c>
      <c r="O160" t="s">
        <v>23</v>
      </c>
      <c r="P160" t="s">
        <v>24</v>
      </c>
    </row>
    <row r="161" spans="1:16" x14ac:dyDescent="0.25">
      <c r="A161" t="s">
        <v>604</v>
      </c>
      <c r="B161" s="4" t="s">
        <v>605</v>
      </c>
      <c r="C161" s="4" t="s">
        <v>586</v>
      </c>
      <c r="D161" s="4" t="s">
        <v>214</v>
      </c>
      <c r="E161" t="s">
        <v>38</v>
      </c>
      <c r="F161" s="4" t="s">
        <v>587</v>
      </c>
      <c r="G161">
        <v>40</v>
      </c>
      <c r="H161" s="3">
        <v>43318</v>
      </c>
      <c r="I161">
        <f t="shared" si="9"/>
        <v>7207</v>
      </c>
      <c r="J161" s="4" t="s">
        <v>606</v>
      </c>
      <c r="K161" t="b">
        <v>0</v>
      </c>
      <c r="L161">
        <v>0</v>
      </c>
      <c r="M161">
        <v>0</v>
      </c>
      <c r="N161">
        <f t="shared" si="10"/>
        <v>45</v>
      </c>
      <c r="O161" t="s">
        <v>23</v>
      </c>
      <c r="P161" t="s">
        <v>24</v>
      </c>
    </row>
    <row r="162" spans="1:16" x14ac:dyDescent="0.25">
      <c r="A162" t="s">
        <v>607</v>
      </c>
      <c r="B162" s="4" t="s">
        <v>608</v>
      </c>
      <c r="C162" s="4" t="s">
        <v>586</v>
      </c>
      <c r="D162" s="4" t="s">
        <v>214</v>
      </c>
      <c r="E162" s="4" t="s">
        <v>609</v>
      </c>
      <c r="F162" t="s">
        <v>21</v>
      </c>
      <c r="G162">
        <v>40</v>
      </c>
      <c r="H162" s="3">
        <v>43318</v>
      </c>
      <c r="I162">
        <f t="shared" ref="I162:I196" si="11">VALUE(MID(A162,2,6))+CODE(A162)*100</f>
        <v>7208</v>
      </c>
      <c r="J162" s="4" t="s">
        <v>610</v>
      </c>
      <c r="K162" t="b">
        <v>0</v>
      </c>
      <c r="L162">
        <v>0</v>
      </c>
      <c r="M162">
        <v>0</v>
      </c>
      <c r="N162">
        <f t="shared" si="10"/>
        <v>41</v>
      </c>
      <c r="O162" t="s">
        <v>23</v>
      </c>
      <c r="P162" t="s">
        <v>24</v>
      </c>
    </row>
    <row r="163" spans="1:16" x14ac:dyDescent="0.25">
      <c r="A163" t="s">
        <v>611</v>
      </c>
      <c r="B163" s="4" t="s">
        <v>612</v>
      </c>
      <c r="C163" s="4" t="s">
        <v>586</v>
      </c>
      <c r="D163" s="4" t="s">
        <v>214</v>
      </c>
      <c r="E163" s="4" t="s">
        <v>609</v>
      </c>
      <c r="F163" t="s">
        <v>21</v>
      </c>
      <c r="G163">
        <v>40</v>
      </c>
      <c r="H163" s="3">
        <v>43318</v>
      </c>
      <c r="I163">
        <f t="shared" si="11"/>
        <v>7209</v>
      </c>
      <c r="J163" s="4" t="s">
        <v>613</v>
      </c>
      <c r="K163" t="b">
        <v>0</v>
      </c>
      <c r="L163">
        <v>0</v>
      </c>
      <c r="M163">
        <v>0</v>
      </c>
      <c r="N163">
        <f t="shared" si="10"/>
        <v>45</v>
      </c>
      <c r="O163" t="s">
        <v>23</v>
      </c>
      <c r="P163" t="s">
        <v>24</v>
      </c>
    </row>
    <row r="164" spans="1:16" x14ac:dyDescent="0.25">
      <c r="A164" t="s">
        <v>614</v>
      </c>
      <c r="B164" s="4" t="s">
        <v>615</v>
      </c>
      <c r="C164" s="4" t="s">
        <v>586</v>
      </c>
      <c r="D164" s="4" t="s">
        <v>214</v>
      </c>
      <c r="E164" s="4" t="s">
        <v>609</v>
      </c>
      <c r="F164" t="s">
        <v>21</v>
      </c>
      <c r="G164">
        <v>40</v>
      </c>
      <c r="H164" s="3">
        <v>43318</v>
      </c>
      <c r="I164">
        <f t="shared" si="11"/>
        <v>7210</v>
      </c>
      <c r="J164" s="4" t="s">
        <v>616</v>
      </c>
      <c r="K164" t="b">
        <v>0</v>
      </c>
      <c r="L164">
        <v>0</v>
      </c>
      <c r="M164">
        <v>0</v>
      </c>
      <c r="N164">
        <f t="shared" si="10"/>
        <v>44</v>
      </c>
      <c r="O164" t="s">
        <v>23</v>
      </c>
      <c r="P164" t="s">
        <v>24</v>
      </c>
    </row>
    <row r="165" spans="1:16" x14ac:dyDescent="0.25">
      <c r="A165" t="s">
        <v>617</v>
      </c>
      <c r="B165" s="4" t="s">
        <v>618</v>
      </c>
      <c r="C165" s="4" t="s">
        <v>586</v>
      </c>
      <c r="D165" s="4" t="s">
        <v>214</v>
      </c>
      <c r="E165" s="4" t="s">
        <v>609</v>
      </c>
      <c r="F165" t="s">
        <v>21</v>
      </c>
      <c r="G165">
        <v>40</v>
      </c>
      <c r="H165" s="3">
        <v>43318</v>
      </c>
      <c r="I165">
        <f t="shared" si="11"/>
        <v>7211</v>
      </c>
      <c r="J165" s="4" t="s">
        <v>619</v>
      </c>
      <c r="K165" t="b">
        <v>0</v>
      </c>
      <c r="L165">
        <v>0</v>
      </c>
      <c r="M165">
        <v>0</v>
      </c>
      <c r="N165">
        <f t="shared" si="10"/>
        <v>45</v>
      </c>
      <c r="O165" t="s">
        <v>23</v>
      </c>
      <c r="P165" t="s">
        <v>24</v>
      </c>
    </row>
    <row r="166" spans="1:16" x14ac:dyDescent="0.25">
      <c r="A166" t="s">
        <v>620</v>
      </c>
      <c r="B166" s="4" t="s">
        <v>621</v>
      </c>
      <c r="C166" s="4" t="s">
        <v>586</v>
      </c>
      <c r="D166" s="4" t="s">
        <v>214</v>
      </c>
      <c r="E166" s="4" t="s">
        <v>609</v>
      </c>
      <c r="F166" t="s">
        <v>21</v>
      </c>
      <c r="G166">
        <v>40</v>
      </c>
      <c r="H166" s="3">
        <v>43318</v>
      </c>
      <c r="I166">
        <f t="shared" si="11"/>
        <v>7212</v>
      </c>
      <c r="J166" s="4" t="s">
        <v>622</v>
      </c>
      <c r="K166" t="b">
        <v>0</v>
      </c>
      <c r="L166">
        <v>0</v>
      </c>
      <c r="M166">
        <v>0</v>
      </c>
      <c r="N166">
        <f t="shared" si="10"/>
        <v>45</v>
      </c>
      <c r="O166" t="s">
        <v>23</v>
      </c>
      <c r="P166" t="s">
        <v>24</v>
      </c>
    </row>
    <row r="167" spans="1:16" x14ac:dyDescent="0.25">
      <c r="A167" t="s">
        <v>623</v>
      </c>
      <c r="B167" s="4" t="s">
        <v>624</v>
      </c>
      <c r="C167" s="4" t="s">
        <v>586</v>
      </c>
      <c r="D167" s="4" t="s">
        <v>214</v>
      </c>
      <c r="E167" s="4" t="s">
        <v>609</v>
      </c>
      <c r="F167" t="s">
        <v>21</v>
      </c>
      <c r="G167">
        <v>40</v>
      </c>
      <c r="H167" s="3">
        <v>43318</v>
      </c>
      <c r="I167">
        <f t="shared" si="11"/>
        <v>7213</v>
      </c>
      <c r="J167" s="4" t="s">
        <v>625</v>
      </c>
      <c r="K167" t="b">
        <v>0</v>
      </c>
      <c r="L167">
        <v>0</v>
      </c>
      <c r="M167">
        <v>0</v>
      </c>
      <c r="N167">
        <f t="shared" si="10"/>
        <v>45</v>
      </c>
      <c r="O167" t="s">
        <v>23</v>
      </c>
      <c r="P167" t="s">
        <v>24</v>
      </c>
    </row>
    <row r="168" spans="1:16" x14ac:dyDescent="0.25">
      <c r="A168" t="s">
        <v>626</v>
      </c>
      <c r="B168" s="4" t="s">
        <v>627</v>
      </c>
      <c r="C168" s="4" t="s">
        <v>586</v>
      </c>
      <c r="D168" s="4" t="s">
        <v>214</v>
      </c>
      <c r="E168" s="4" t="s">
        <v>609</v>
      </c>
      <c r="F168" t="s">
        <v>21</v>
      </c>
      <c r="G168">
        <v>40</v>
      </c>
      <c r="H168" s="3">
        <v>43318</v>
      </c>
      <c r="I168">
        <f t="shared" si="11"/>
        <v>7214</v>
      </c>
      <c r="J168" s="4" t="s">
        <v>628</v>
      </c>
      <c r="K168" t="b">
        <v>0</v>
      </c>
      <c r="L168">
        <v>0</v>
      </c>
      <c r="M168">
        <v>0</v>
      </c>
      <c r="N168">
        <f t="shared" si="10"/>
        <v>45</v>
      </c>
      <c r="O168" t="s">
        <v>23</v>
      </c>
      <c r="P168" t="s">
        <v>24</v>
      </c>
    </row>
    <row r="169" spans="1:16" x14ac:dyDescent="0.25">
      <c r="A169" t="s">
        <v>629</v>
      </c>
      <c r="B169" s="4" t="s">
        <v>630</v>
      </c>
      <c r="C169" s="4" t="s">
        <v>586</v>
      </c>
      <c r="D169" s="4" t="s">
        <v>214</v>
      </c>
      <c r="E169" s="4" t="s">
        <v>609</v>
      </c>
      <c r="F169" t="s">
        <v>38</v>
      </c>
      <c r="G169">
        <v>40</v>
      </c>
      <c r="H169" s="3">
        <v>43318</v>
      </c>
      <c r="I169">
        <f t="shared" si="11"/>
        <v>7215</v>
      </c>
      <c r="J169" s="4" t="s">
        <v>631</v>
      </c>
      <c r="K169" t="b">
        <v>0</v>
      </c>
      <c r="L169">
        <v>0</v>
      </c>
      <c r="M169">
        <v>0</v>
      </c>
      <c r="N169">
        <f t="shared" si="10"/>
        <v>45</v>
      </c>
      <c r="O169" t="s">
        <v>23</v>
      </c>
      <c r="P169" t="s">
        <v>24</v>
      </c>
    </row>
    <row r="170" spans="1:16" x14ac:dyDescent="0.25">
      <c r="A170" t="s">
        <v>632</v>
      </c>
      <c r="B170" s="4" t="s">
        <v>633</v>
      </c>
      <c r="C170" s="4" t="s">
        <v>586</v>
      </c>
      <c r="D170" s="4" t="s">
        <v>214</v>
      </c>
      <c r="E170" t="s">
        <v>21</v>
      </c>
      <c r="F170" s="4" t="s">
        <v>634</v>
      </c>
      <c r="G170">
        <v>40</v>
      </c>
      <c r="H170" s="3">
        <v>43318</v>
      </c>
      <c r="I170">
        <f t="shared" si="11"/>
        <v>7216</v>
      </c>
      <c r="J170" s="4" t="s">
        <v>635</v>
      </c>
      <c r="K170" t="b">
        <v>0</v>
      </c>
      <c r="L170">
        <v>0</v>
      </c>
      <c r="M170">
        <v>0</v>
      </c>
      <c r="N170">
        <f t="shared" si="10"/>
        <v>41</v>
      </c>
      <c r="O170" t="s">
        <v>23</v>
      </c>
      <c r="P170" t="s">
        <v>24</v>
      </c>
    </row>
    <row r="171" spans="1:16" x14ac:dyDescent="0.25">
      <c r="A171" t="s">
        <v>636</v>
      </c>
      <c r="B171" t="s">
        <v>637</v>
      </c>
      <c r="C171" t="s">
        <v>638</v>
      </c>
      <c r="D171" t="s">
        <v>143</v>
      </c>
      <c r="E171" t="s">
        <v>466</v>
      </c>
      <c r="F171" t="s">
        <v>110</v>
      </c>
      <c r="G171">
        <v>80</v>
      </c>
      <c r="H171" s="3">
        <v>43319</v>
      </c>
      <c r="I171">
        <f t="shared" si="11"/>
        <v>7217</v>
      </c>
      <c r="J171" t="s">
        <v>639</v>
      </c>
      <c r="K171" t="b">
        <v>0</v>
      </c>
      <c r="L171">
        <v>0</v>
      </c>
      <c r="M171">
        <v>0</v>
      </c>
      <c r="N171">
        <f t="shared" si="10"/>
        <v>96</v>
      </c>
      <c r="O171" t="s">
        <v>23</v>
      </c>
      <c r="P171" t="s">
        <v>24</v>
      </c>
    </row>
    <row r="172" spans="1:16" x14ac:dyDescent="0.25">
      <c r="A172" t="s">
        <v>640</v>
      </c>
      <c r="B172" s="4" t="s">
        <v>641</v>
      </c>
      <c r="C172" s="4" t="s">
        <v>642</v>
      </c>
      <c r="D172" s="4" t="s">
        <v>143</v>
      </c>
      <c r="E172" t="s">
        <v>466</v>
      </c>
      <c r="F172" t="s">
        <v>110</v>
      </c>
      <c r="G172">
        <v>80</v>
      </c>
      <c r="H172" s="3">
        <v>43319</v>
      </c>
      <c r="I172">
        <f t="shared" si="11"/>
        <v>7218</v>
      </c>
      <c r="J172" t="s">
        <v>643</v>
      </c>
      <c r="K172" t="b">
        <v>0</v>
      </c>
      <c r="L172">
        <v>0</v>
      </c>
      <c r="M172">
        <v>0</v>
      </c>
      <c r="N172">
        <f t="shared" si="10"/>
        <v>94</v>
      </c>
      <c r="O172" t="s">
        <v>23</v>
      </c>
      <c r="P172" t="s">
        <v>24</v>
      </c>
    </row>
    <row r="173" spans="1:16" x14ac:dyDescent="0.25">
      <c r="A173" t="s">
        <v>644</v>
      </c>
      <c r="B173" t="s">
        <v>645</v>
      </c>
      <c r="C173" t="s">
        <v>646</v>
      </c>
      <c r="D173" t="s">
        <v>148</v>
      </c>
      <c r="E173" t="s">
        <v>21</v>
      </c>
      <c r="F173" t="s">
        <v>106</v>
      </c>
      <c r="G173">
        <v>80</v>
      </c>
      <c r="H173" s="3">
        <v>43319</v>
      </c>
      <c r="I173">
        <f t="shared" si="11"/>
        <v>7219</v>
      </c>
      <c r="J173" t="s">
        <v>647</v>
      </c>
      <c r="K173" t="b">
        <v>0</v>
      </c>
      <c r="L173">
        <v>0</v>
      </c>
      <c r="M173">
        <v>0</v>
      </c>
      <c r="N173">
        <f t="shared" si="10"/>
        <v>73</v>
      </c>
      <c r="O173" t="s">
        <v>23</v>
      </c>
      <c r="P173" t="s">
        <v>24</v>
      </c>
    </row>
    <row r="174" spans="1:16" x14ac:dyDescent="0.25">
      <c r="A174" t="s">
        <v>648</v>
      </c>
      <c r="B174" t="s">
        <v>649</v>
      </c>
      <c r="C174" t="s">
        <v>650</v>
      </c>
      <c r="D174" t="s">
        <v>148</v>
      </c>
      <c r="E174" t="s">
        <v>21</v>
      </c>
      <c r="F174" t="s">
        <v>106</v>
      </c>
      <c r="G174">
        <v>80</v>
      </c>
      <c r="H174" s="3">
        <v>43319</v>
      </c>
      <c r="I174">
        <f t="shared" si="11"/>
        <v>7220</v>
      </c>
      <c r="J174" t="s">
        <v>651</v>
      </c>
      <c r="K174" t="b">
        <v>0</v>
      </c>
      <c r="L174">
        <v>0</v>
      </c>
      <c r="M174">
        <v>0</v>
      </c>
      <c r="N174">
        <f t="shared" si="10"/>
        <v>113</v>
      </c>
      <c r="O174" t="s">
        <v>23</v>
      </c>
      <c r="P174" t="s">
        <v>24</v>
      </c>
    </row>
    <row r="175" spans="1:16" x14ac:dyDescent="0.25">
      <c r="A175" t="s">
        <v>652</v>
      </c>
      <c r="B175" t="s">
        <v>653</v>
      </c>
      <c r="C175" t="s">
        <v>654</v>
      </c>
      <c r="D175" t="s">
        <v>143</v>
      </c>
      <c r="E175" t="s">
        <v>156</v>
      </c>
      <c r="F175" t="s">
        <v>110</v>
      </c>
      <c r="G175">
        <v>30</v>
      </c>
      <c r="H175" s="3">
        <v>43333</v>
      </c>
      <c r="I175">
        <f t="shared" si="11"/>
        <v>7301</v>
      </c>
      <c r="J175" t="s">
        <v>655</v>
      </c>
      <c r="K175" t="b">
        <v>1</v>
      </c>
      <c r="L175">
        <v>0</v>
      </c>
      <c r="M175">
        <v>0</v>
      </c>
      <c r="N175">
        <f t="shared" si="10"/>
        <v>6178</v>
      </c>
      <c r="O175" t="s">
        <v>23</v>
      </c>
      <c r="P175" t="s">
        <v>24</v>
      </c>
    </row>
    <row r="176" spans="1:16" x14ac:dyDescent="0.25">
      <c r="A176" t="s">
        <v>656</v>
      </c>
      <c r="B176" t="s">
        <v>657</v>
      </c>
      <c r="C176" t="s">
        <v>654</v>
      </c>
      <c r="D176" t="s">
        <v>143</v>
      </c>
      <c r="E176" t="s">
        <v>156</v>
      </c>
      <c r="F176" t="s">
        <v>110</v>
      </c>
      <c r="G176">
        <v>30</v>
      </c>
      <c r="H176" s="3">
        <v>43333</v>
      </c>
      <c r="I176">
        <f t="shared" si="11"/>
        <v>7302</v>
      </c>
      <c r="J176" t="s">
        <v>655</v>
      </c>
      <c r="K176" t="b">
        <v>1</v>
      </c>
      <c r="L176">
        <v>0</v>
      </c>
      <c r="M176">
        <v>0</v>
      </c>
      <c r="N176">
        <f t="shared" si="10"/>
        <v>6178</v>
      </c>
      <c r="O176" t="s">
        <v>23</v>
      </c>
      <c r="P176" t="s">
        <v>24</v>
      </c>
    </row>
    <row r="177" spans="1:16" x14ac:dyDescent="0.25">
      <c r="A177" t="s">
        <v>658</v>
      </c>
      <c r="B177" t="s">
        <v>659</v>
      </c>
      <c r="C177" t="s">
        <v>654</v>
      </c>
      <c r="D177" t="s">
        <v>143</v>
      </c>
      <c r="E177" t="s">
        <v>156</v>
      </c>
      <c r="F177" t="s">
        <v>110</v>
      </c>
      <c r="G177">
        <v>30</v>
      </c>
      <c r="H177" s="3">
        <v>43333</v>
      </c>
      <c r="I177">
        <f t="shared" si="11"/>
        <v>7303</v>
      </c>
      <c r="J177" t="s">
        <v>655</v>
      </c>
      <c r="K177" t="b">
        <v>1</v>
      </c>
      <c r="L177">
        <v>0</v>
      </c>
      <c r="M177">
        <v>0</v>
      </c>
      <c r="N177">
        <f t="shared" si="10"/>
        <v>6178</v>
      </c>
      <c r="O177" t="s">
        <v>23</v>
      </c>
      <c r="P177" t="s">
        <v>24</v>
      </c>
    </row>
    <row r="178" spans="1:16" x14ac:dyDescent="0.25">
      <c r="A178" t="s">
        <v>660</v>
      </c>
      <c r="B178" t="s">
        <v>661</v>
      </c>
      <c r="C178" t="s">
        <v>662</v>
      </c>
      <c r="D178" t="s">
        <v>143</v>
      </c>
      <c r="E178" t="s">
        <v>156</v>
      </c>
      <c r="F178" t="s">
        <v>110</v>
      </c>
      <c r="G178">
        <v>30</v>
      </c>
      <c r="H178" s="3">
        <v>43333</v>
      </c>
      <c r="I178">
        <f t="shared" si="11"/>
        <v>7304</v>
      </c>
      <c r="J178" t="s">
        <v>663</v>
      </c>
      <c r="K178" t="b">
        <v>1</v>
      </c>
      <c r="L178">
        <v>0</v>
      </c>
      <c r="M178">
        <v>0</v>
      </c>
      <c r="N178">
        <f t="shared" si="10"/>
        <v>6211</v>
      </c>
      <c r="O178" t="s">
        <v>23</v>
      </c>
      <c r="P178" t="s">
        <v>24</v>
      </c>
    </row>
    <row r="179" spans="1:16" x14ac:dyDescent="0.25">
      <c r="A179" t="s">
        <v>664</v>
      </c>
      <c r="B179" t="s">
        <v>665</v>
      </c>
      <c r="C179" t="s">
        <v>662</v>
      </c>
      <c r="D179" t="s">
        <v>143</v>
      </c>
      <c r="E179" t="s">
        <v>156</v>
      </c>
      <c r="F179" t="s">
        <v>110</v>
      </c>
      <c r="G179">
        <v>20</v>
      </c>
      <c r="H179" s="3">
        <v>43333</v>
      </c>
      <c r="I179">
        <f t="shared" si="11"/>
        <v>7305</v>
      </c>
      <c r="J179" t="s">
        <v>663</v>
      </c>
      <c r="K179" t="b">
        <v>1</v>
      </c>
      <c r="L179">
        <v>0</v>
      </c>
      <c r="M179">
        <v>0</v>
      </c>
      <c r="N179">
        <f t="shared" si="10"/>
        <v>6211</v>
      </c>
      <c r="O179" t="s">
        <v>23</v>
      </c>
      <c r="P179" t="s">
        <v>24</v>
      </c>
    </row>
    <row r="180" spans="1:16" x14ac:dyDescent="0.25">
      <c r="A180" t="s">
        <v>666</v>
      </c>
      <c r="B180" t="s">
        <v>667</v>
      </c>
      <c r="C180" t="s">
        <v>662</v>
      </c>
      <c r="D180" t="s">
        <v>143</v>
      </c>
      <c r="E180" t="s">
        <v>156</v>
      </c>
      <c r="F180" t="s">
        <v>110</v>
      </c>
      <c r="G180">
        <v>30</v>
      </c>
      <c r="H180" s="3">
        <v>43333</v>
      </c>
      <c r="I180">
        <f t="shared" si="11"/>
        <v>7306</v>
      </c>
      <c r="J180" t="s">
        <v>663</v>
      </c>
      <c r="K180" t="b">
        <v>1</v>
      </c>
      <c r="L180">
        <v>0</v>
      </c>
      <c r="M180">
        <v>0</v>
      </c>
      <c r="N180">
        <f t="shared" si="10"/>
        <v>6211</v>
      </c>
      <c r="O180" t="s">
        <v>23</v>
      </c>
      <c r="P180" t="s">
        <v>24</v>
      </c>
    </row>
    <row r="181" spans="1:16" x14ac:dyDescent="0.25">
      <c r="A181" t="s">
        <v>668</v>
      </c>
      <c r="B181" t="s">
        <v>669</v>
      </c>
      <c r="D181" t="s">
        <v>143</v>
      </c>
      <c r="E181" t="s">
        <v>466</v>
      </c>
      <c r="F181" t="s">
        <v>110</v>
      </c>
      <c r="G181">
        <v>34.5</v>
      </c>
      <c r="H181" s="3">
        <v>43342</v>
      </c>
      <c r="I181">
        <f t="shared" si="11"/>
        <v>7309</v>
      </c>
      <c r="J181" t="s">
        <v>670</v>
      </c>
      <c r="K181" t="b">
        <v>1</v>
      </c>
      <c r="L181">
        <v>0</v>
      </c>
      <c r="M181">
        <v>0</v>
      </c>
      <c r="N181">
        <f t="shared" si="10"/>
        <v>2144</v>
      </c>
      <c r="O181" t="s">
        <v>23</v>
      </c>
      <c r="P181" t="s">
        <v>24</v>
      </c>
    </row>
    <row r="182" spans="1:16" x14ac:dyDescent="0.25">
      <c r="A182" t="s">
        <v>671</v>
      </c>
      <c r="B182" s="6" t="s">
        <v>672</v>
      </c>
      <c r="C182" t="s">
        <v>673</v>
      </c>
      <c r="D182" t="s">
        <v>121</v>
      </c>
      <c r="E182" t="s">
        <v>106</v>
      </c>
      <c r="F182" t="s">
        <v>156</v>
      </c>
      <c r="G182">
        <v>30</v>
      </c>
      <c r="H182" s="3">
        <v>43215</v>
      </c>
      <c r="I182">
        <f t="shared" si="11"/>
        <v>7310</v>
      </c>
      <c r="J182" t="s">
        <v>674</v>
      </c>
      <c r="K182" t="b">
        <v>1</v>
      </c>
      <c r="L182">
        <v>0</v>
      </c>
      <c r="M182">
        <v>0</v>
      </c>
      <c r="N182">
        <f t="shared" si="10"/>
        <v>2135</v>
      </c>
      <c r="O182" t="s">
        <v>23</v>
      </c>
      <c r="P182" t="s">
        <v>24</v>
      </c>
    </row>
    <row r="183" spans="1:16" x14ac:dyDescent="0.25">
      <c r="A183" t="s">
        <v>989</v>
      </c>
      <c r="B183" t="s">
        <v>675</v>
      </c>
      <c r="G183">
        <v>50</v>
      </c>
      <c r="H183" s="3"/>
      <c r="I183">
        <f t="shared" si="11"/>
        <v>8024</v>
      </c>
      <c r="N183">
        <f t="shared" si="10"/>
        <v>0</v>
      </c>
      <c r="O183" t="s">
        <v>23</v>
      </c>
      <c r="P183" t="s">
        <v>24</v>
      </c>
    </row>
    <row r="184" spans="1:16" x14ac:dyDescent="0.25">
      <c r="A184" t="s">
        <v>676</v>
      </c>
      <c r="B184" t="s">
        <v>677</v>
      </c>
      <c r="C184" t="s">
        <v>678</v>
      </c>
      <c r="D184" t="s">
        <v>148</v>
      </c>
      <c r="E184" t="s">
        <v>21</v>
      </c>
      <c r="F184" t="s">
        <v>106</v>
      </c>
      <c r="G184">
        <v>60</v>
      </c>
      <c r="H184" s="3">
        <v>43342</v>
      </c>
      <c r="I184">
        <f t="shared" si="11"/>
        <v>7311</v>
      </c>
      <c r="J184" t="s">
        <v>679</v>
      </c>
      <c r="K184" t="b">
        <v>0</v>
      </c>
      <c r="L184">
        <v>0</v>
      </c>
      <c r="M184">
        <v>0</v>
      </c>
      <c r="N184">
        <f>LEN(J184)</f>
        <v>170</v>
      </c>
      <c r="O184" t="s">
        <v>23</v>
      </c>
      <c r="P184" t="s">
        <v>24</v>
      </c>
    </row>
    <row r="185" spans="1:16" x14ac:dyDescent="0.25">
      <c r="A185" t="s">
        <v>680</v>
      </c>
      <c r="B185" t="s">
        <v>681</v>
      </c>
      <c r="C185" t="s">
        <v>678</v>
      </c>
      <c r="D185" t="s">
        <v>148</v>
      </c>
      <c r="E185" t="s">
        <v>21</v>
      </c>
      <c r="F185" t="s">
        <v>106</v>
      </c>
      <c r="G185">
        <v>60</v>
      </c>
      <c r="H185" s="3">
        <v>43342</v>
      </c>
      <c r="I185">
        <f t="shared" si="11"/>
        <v>7312</v>
      </c>
      <c r="J185" t="s">
        <v>682</v>
      </c>
      <c r="K185" t="b">
        <v>0</v>
      </c>
      <c r="L185">
        <v>0</v>
      </c>
      <c r="M185">
        <v>0</v>
      </c>
      <c r="N185">
        <f t="shared" ref="N185:N240" si="12">LEN(J185)</f>
        <v>177</v>
      </c>
      <c r="O185" t="s">
        <v>23</v>
      </c>
      <c r="P185" t="s">
        <v>24</v>
      </c>
    </row>
    <row r="186" spans="1:16" x14ac:dyDescent="0.25">
      <c r="A186" t="s">
        <v>683</v>
      </c>
      <c r="B186" t="s">
        <v>684</v>
      </c>
      <c r="C186" t="s">
        <v>678</v>
      </c>
      <c r="D186" t="s">
        <v>148</v>
      </c>
      <c r="E186" t="s">
        <v>21</v>
      </c>
      <c r="F186" t="s">
        <v>106</v>
      </c>
      <c r="G186">
        <v>60</v>
      </c>
      <c r="H186" s="3">
        <v>43342</v>
      </c>
      <c r="I186">
        <f t="shared" si="11"/>
        <v>7313</v>
      </c>
      <c r="J186" t="s">
        <v>685</v>
      </c>
      <c r="K186" t="b">
        <v>0</v>
      </c>
      <c r="L186">
        <v>0</v>
      </c>
      <c r="M186">
        <v>0</v>
      </c>
      <c r="N186">
        <f t="shared" si="12"/>
        <v>175</v>
      </c>
      <c r="O186" t="s">
        <v>23</v>
      </c>
      <c r="P186" t="s">
        <v>24</v>
      </c>
    </row>
    <row r="187" spans="1:16" x14ac:dyDescent="0.25">
      <c r="A187" t="s">
        <v>686</v>
      </c>
      <c r="B187" t="s">
        <v>687</v>
      </c>
      <c r="C187" t="s">
        <v>678</v>
      </c>
      <c r="D187" t="s">
        <v>148</v>
      </c>
      <c r="E187" t="s">
        <v>21</v>
      </c>
      <c r="F187" t="s">
        <v>106</v>
      </c>
      <c r="G187">
        <v>60</v>
      </c>
      <c r="H187" s="3">
        <v>43342</v>
      </c>
      <c r="I187">
        <f t="shared" si="11"/>
        <v>7314</v>
      </c>
      <c r="J187" t="s">
        <v>688</v>
      </c>
      <c r="K187" t="b">
        <v>0</v>
      </c>
      <c r="L187">
        <v>0</v>
      </c>
      <c r="M187">
        <v>0</v>
      </c>
      <c r="N187">
        <f t="shared" si="12"/>
        <v>138</v>
      </c>
      <c r="O187" t="s">
        <v>23</v>
      </c>
      <c r="P187" t="s">
        <v>24</v>
      </c>
    </row>
    <row r="188" spans="1:16" x14ac:dyDescent="0.25">
      <c r="A188" t="s">
        <v>689</v>
      </c>
      <c r="B188" t="s">
        <v>690</v>
      </c>
      <c r="C188" t="s">
        <v>678</v>
      </c>
      <c r="D188" t="s">
        <v>148</v>
      </c>
      <c r="E188" t="s">
        <v>21</v>
      </c>
      <c r="F188" t="s">
        <v>106</v>
      </c>
      <c r="G188">
        <v>60</v>
      </c>
      <c r="H188" s="3">
        <v>43342</v>
      </c>
      <c r="I188">
        <f t="shared" si="11"/>
        <v>7315</v>
      </c>
      <c r="J188" t="s">
        <v>691</v>
      </c>
      <c r="K188" t="b">
        <v>0</v>
      </c>
      <c r="L188">
        <v>0</v>
      </c>
      <c r="M188">
        <v>0</v>
      </c>
      <c r="N188">
        <f t="shared" si="12"/>
        <v>167</v>
      </c>
      <c r="O188" t="s">
        <v>23</v>
      </c>
      <c r="P188" t="s">
        <v>24</v>
      </c>
    </row>
    <row r="189" spans="1:16" x14ac:dyDescent="0.25">
      <c r="A189" t="s">
        <v>692</v>
      </c>
      <c r="B189" t="s">
        <v>693</v>
      </c>
      <c r="C189" t="s">
        <v>678</v>
      </c>
      <c r="D189" t="s">
        <v>148</v>
      </c>
      <c r="E189" t="s">
        <v>21</v>
      </c>
      <c r="F189" t="s">
        <v>106</v>
      </c>
      <c r="G189">
        <v>60</v>
      </c>
      <c r="H189" s="3">
        <v>43342</v>
      </c>
      <c r="I189">
        <f t="shared" si="11"/>
        <v>7316</v>
      </c>
      <c r="J189" t="s">
        <v>694</v>
      </c>
      <c r="K189" t="b">
        <v>0</v>
      </c>
      <c r="L189">
        <v>0</v>
      </c>
      <c r="M189">
        <v>0</v>
      </c>
      <c r="N189">
        <f t="shared" si="12"/>
        <v>220</v>
      </c>
      <c r="O189" t="s">
        <v>23</v>
      </c>
      <c r="P189" t="s">
        <v>24</v>
      </c>
    </row>
    <row r="190" spans="1:16" x14ac:dyDescent="0.25">
      <c r="A190" t="s">
        <v>695</v>
      </c>
      <c r="B190" t="s">
        <v>696</v>
      </c>
      <c r="C190" t="s">
        <v>678</v>
      </c>
      <c r="D190" t="s">
        <v>148</v>
      </c>
      <c r="E190" t="s">
        <v>21</v>
      </c>
      <c r="F190" t="s">
        <v>106</v>
      </c>
      <c r="G190">
        <v>60</v>
      </c>
      <c r="H190" s="3">
        <v>43342</v>
      </c>
      <c r="I190">
        <f t="shared" si="11"/>
        <v>7317</v>
      </c>
      <c r="J190" t="s">
        <v>697</v>
      </c>
      <c r="K190" t="b">
        <v>0</v>
      </c>
      <c r="L190">
        <v>0</v>
      </c>
      <c r="M190">
        <v>0</v>
      </c>
      <c r="N190">
        <f t="shared" si="12"/>
        <v>197</v>
      </c>
      <c r="O190" t="s">
        <v>23</v>
      </c>
      <c r="P190" t="s">
        <v>24</v>
      </c>
    </row>
    <row r="191" spans="1:16" x14ac:dyDescent="0.25">
      <c r="A191" t="s">
        <v>698</v>
      </c>
      <c r="B191" t="s">
        <v>699</v>
      </c>
      <c r="C191" t="s">
        <v>678</v>
      </c>
      <c r="D191" t="s">
        <v>148</v>
      </c>
      <c r="E191" t="s">
        <v>21</v>
      </c>
      <c r="F191" t="s">
        <v>106</v>
      </c>
      <c r="G191">
        <v>60</v>
      </c>
      <c r="H191" s="3">
        <v>43343</v>
      </c>
      <c r="I191">
        <f t="shared" si="11"/>
        <v>7318</v>
      </c>
      <c r="J191" t="s">
        <v>700</v>
      </c>
      <c r="K191" t="b">
        <v>0</v>
      </c>
      <c r="L191">
        <v>0</v>
      </c>
      <c r="M191">
        <v>0</v>
      </c>
      <c r="N191">
        <f t="shared" si="12"/>
        <v>384</v>
      </c>
      <c r="O191" t="s">
        <v>23</v>
      </c>
      <c r="P191" t="s">
        <v>24</v>
      </c>
    </row>
    <row r="192" spans="1:16" x14ac:dyDescent="0.25">
      <c r="A192" t="s">
        <v>701</v>
      </c>
      <c r="B192" t="s">
        <v>702</v>
      </c>
      <c r="C192" t="s">
        <v>703</v>
      </c>
      <c r="D192" t="s">
        <v>143</v>
      </c>
      <c r="E192" t="s">
        <v>156</v>
      </c>
      <c r="F192" t="s">
        <v>110</v>
      </c>
      <c r="G192">
        <v>15</v>
      </c>
      <c r="H192" s="3">
        <v>43347</v>
      </c>
      <c r="I192">
        <f t="shared" si="11"/>
        <v>7319</v>
      </c>
      <c r="J192" t="s">
        <v>704</v>
      </c>
      <c r="K192" t="b">
        <v>0</v>
      </c>
      <c r="L192">
        <v>0</v>
      </c>
      <c r="M192">
        <v>0</v>
      </c>
      <c r="N192">
        <f t="shared" si="12"/>
        <v>1577</v>
      </c>
      <c r="O192" t="s">
        <v>23</v>
      </c>
      <c r="P192" t="s">
        <v>24</v>
      </c>
    </row>
    <row r="193" spans="1:16" x14ac:dyDescent="0.25">
      <c r="A193" t="s">
        <v>705</v>
      </c>
      <c r="B193" t="s">
        <v>706</v>
      </c>
      <c r="C193" t="s">
        <v>1199</v>
      </c>
      <c r="D193" t="s">
        <v>121</v>
      </c>
      <c r="E193" t="s">
        <v>106</v>
      </c>
      <c r="F193" t="s">
        <v>156</v>
      </c>
      <c r="G193">
        <v>40</v>
      </c>
      <c r="H193" s="3">
        <v>43347</v>
      </c>
      <c r="I193">
        <f t="shared" si="11"/>
        <v>7320</v>
      </c>
      <c r="J193" t="s">
        <v>707</v>
      </c>
      <c r="K193" t="b">
        <v>0</v>
      </c>
      <c r="L193">
        <v>0</v>
      </c>
      <c r="M193">
        <v>0</v>
      </c>
      <c r="N193">
        <f t="shared" si="12"/>
        <v>48</v>
      </c>
      <c r="O193" t="s">
        <v>23</v>
      </c>
      <c r="P193" t="s">
        <v>24</v>
      </c>
    </row>
    <row r="194" spans="1:16" x14ac:dyDescent="0.25">
      <c r="A194" t="s">
        <v>1170</v>
      </c>
      <c r="B194" t="s">
        <v>1166</v>
      </c>
      <c r="C194" t="s">
        <v>1168</v>
      </c>
      <c r="D194" t="s">
        <v>426</v>
      </c>
      <c r="E194" t="s">
        <v>21</v>
      </c>
      <c r="F194" t="s">
        <v>110</v>
      </c>
      <c r="G194">
        <v>30</v>
      </c>
      <c r="H194" s="3">
        <v>43361</v>
      </c>
      <c r="I194">
        <f t="shared" si="11"/>
        <v>7321</v>
      </c>
      <c r="J194" t="s">
        <v>1164</v>
      </c>
      <c r="K194" t="b">
        <v>0</v>
      </c>
      <c r="L194">
        <v>0</v>
      </c>
      <c r="M194">
        <v>0</v>
      </c>
      <c r="N194">
        <f t="shared" si="12"/>
        <v>1718</v>
      </c>
      <c r="O194" t="s">
        <v>23</v>
      </c>
      <c r="P194" t="s">
        <v>24</v>
      </c>
    </row>
    <row r="195" spans="1:16" x14ac:dyDescent="0.25">
      <c r="A195" t="s">
        <v>1171</v>
      </c>
      <c r="B195" t="s">
        <v>1167</v>
      </c>
      <c r="C195" t="s">
        <v>1169</v>
      </c>
      <c r="D195" t="s">
        <v>426</v>
      </c>
      <c r="E195" t="s">
        <v>21</v>
      </c>
      <c r="F195" t="s">
        <v>110</v>
      </c>
      <c r="G195">
        <v>30</v>
      </c>
      <c r="H195" s="3">
        <v>43361</v>
      </c>
      <c r="I195">
        <f t="shared" si="11"/>
        <v>7322</v>
      </c>
      <c r="J195" t="s">
        <v>1165</v>
      </c>
      <c r="K195" t="b">
        <v>0</v>
      </c>
      <c r="L195">
        <v>0</v>
      </c>
      <c r="M195">
        <v>0</v>
      </c>
      <c r="N195">
        <f t="shared" si="12"/>
        <v>1718</v>
      </c>
      <c r="O195" t="s">
        <v>23</v>
      </c>
      <c r="P195" t="s">
        <v>24</v>
      </c>
    </row>
    <row r="196" spans="1:16" x14ac:dyDescent="0.25">
      <c r="A196" t="s">
        <v>1178</v>
      </c>
      <c r="B196" t="s">
        <v>1344</v>
      </c>
      <c r="C196" t="s">
        <v>1346</v>
      </c>
      <c r="D196" t="s">
        <v>121</v>
      </c>
      <c r="E196" t="s">
        <v>106</v>
      </c>
      <c r="F196" t="s">
        <v>156</v>
      </c>
      <c r="G196">
        <v>30</v>
      </c>
      <c r="H196" s="3">
        <v>43361</v>
      </c>
      <c r="I196">
        <f t="shared" si="11"/>
        <v>7323</v>
      </c>
      <c r="J196" t="s">
        <v>1345</v>
      </c>
      <c r="K196" t="b">
        <v>1</v>
      </c>
      <c r="L196">
        <v>0</v>
      </c>
      <c r="M196">
        <v>0</v>
      </c>
      <c r="N196">
        <f t="shared" si="12"/>
        <v>2192</v>
      </c>
      <c r="O196" t="s">
        <v>23</v>
      </c>
      <c r="P196" t="s">
        <v>24</v>
      </c>
    </row>
    <row r="197" spans="1:16" x14ac:dyDescent="0.25">
      <c r="A197" t="s">
        <v>1179</v>
      </c>
      <c r="B197" t="s">
        <v>1175</v>
      </c>
      <c r="C197" t="s">
        <v>1176</v>
      </c>
      <c r="D197" t="s">
        <v>143</v>
      </c>
      <c r="E197" t="s">
        <v>156</v>
      </c>
      <c r="F197" t="s">
        <v>110</v>
      </c>
      <c r="G197">
        <v>30</v>
      </c>
      <c r="H197" s="3">
        <v>43361</v>
      </c>
      <c r="J197" t="s">
        <v>1177</v>
      </c>
      <c r="K197" t="b">
        <v>1</v>
      </c>
      <c r="L197">
        <v>0</v>
      </c>
      <c r="M197">
        <v>0</v>
      </c>
      <c r="N197">
        <f t="shared" si="12"/>
        <v>2729</v>
      </c>
      <c r="O197" t="s">
        <v>23</v>
      </c>
      <c r="P197" t="s">
        <v>24</v>
      </c>
    </row>
    <row r="198" spans="1:16" x14ac:dyDescent="0.25">
      <c r="A198" t="s">
        <v>1200</v>
      </c>
      <c r="B198" t="s">
        <v>1197</v>
      </c>
      <c r="C198" t="s">
        <v>1196</v>
      </c>
      <c r="D198" t="s">
        <v>121</v>
      </c>
      <c r="E198" t="s">
        <v>106</v>
      </c>
      <c r="F198" t="s">
        <v>156</v>
      </c>
      <c r="G198">
        <v>50</v>
      </c>
      <c r="H198" s="3">
        <v>43364</v>
      </c>
      <c r="J198" t="s">
        <v>1198</v>
      </c>
      <c r="K198" t="b">
        <v>1</v>
      </c>
      <c r="L198">
        <v>0</v>
      </c>
      <c r="M198">
        <v>0</v>
      </c>
      <c r="N198">
        <f t="shared" si="12"/>
        <v>2267</v>
      </c>
      <c r="O198" t="s">
        <v>23</v>
      </c>
      <c r="P198" t="s">
        <v>24</v>
      </c>
    </row>
    <row r="199" spans="1:16" x14ac:dyDescent="0.25">
      <c r="A199" t="s">
        <v>1278</v>
      </c>
      <c r="B199" s="14" t="s">
        <v>1221</v>
      </c>
      <c r="C199" t="s">
        <v>16</v>
      </c>
      <c r="D199" t="s">
        <v>1245</v>
      </c>
      <c r="E199" t="s">
        <v>21</v>
      </c>
      <c r="F199" t="s">
        <v>38</v>
      </c>
      <c r="G199">
        <v>30</v>
      </c>
      <c r="H199" s="3">
        <v>43372</v>
      </c>
      <c r="J199" t="s">
        <v>1247</v>
      </c>
      <c r="K199" t="b">
        <v>0</v>
      </c>
      <c r="L199">
        <v>0</v>
      </c>
      <c r="M199">
        <v>0</v>
      </c>
      <c r="N199">
        <f t="shared" si="12"/>
        <v>195</v>
      </c>
      <c r="O199" t="s">
        <v>23</v>
      </c>
      <c r="P199" t="s">
        <v>24</v>
      </c>
    </row>
    <row r="200" spans="1:16" x14ac:dyDescent="0.25">
      <c r="A200" t="s">
        <v>1279</v>
      </c>
      <c r="B200" s="14" t="s">
        <v>1222</v>
      </c>
      <c r="C200" t="s">
        <v>25</v>
      </c>
      <c r="D200" t="s">
        <v>1245</v>
      </c>
      <c r="E200" t="s">
        <v>21</v>
      </c>
      <c r="F200" t="s">
        <v>38</v>
      </c>
      <c r="G200">
        <v>30</v>
      </c>
      <c r="H200" s="3">
        <v>43372</v>
      </c>
      <c r="J200" t="s">
        <v>1248</v>
      </c>
      <c r="K200" t="b">
        <v>0</v>
      </c>
      <c r="L200">
        <v>0</v>
      </c>
      <c r="M200">
        <v>0</v>
      </c>
      <c r="N200">
        <f t="shared" si="12"/>
        <v>141</v>
      </c>
      <c r="O200" t="s">
        <v>23</v>
      </c>
      <c r="P200" t="s">
        <v>24</v>
      </c>
    </row>
    <row r="201" spans="1:16" x14ac:dyDescent="0.25">
      <c r="A201" t="s">
        <v>1280</v>
      </c>
      <c r="B201" s="14" t="s">
        <v>1223</v>
      </c>
      <c r="C201" t="s">
        <v>30</v>
      </c>
      <c r="D201" t="s">
        <v>1245</v>
      </c>
      <c r="E201" t="s">
        <v>106</v>
      </c>
      <c r="F201" t="s">
        <v>38</v>
      </c>
      <c r="G201">
        <v>30</v>
      </c>
      <c r="H201" s="3">
        <v>43372</v>
      </c>
      <c r="J201" t="s">
        <v>1249</v>
      </c>
      <c r="K201" t="b">
        <v>0</v>
      </c>
      <c r="L201">
        <v>0</v>
      </c>
      <c r="M201">
        <v>0</v>
      </c>
      <c r="N201">
        <f t="shared" si="12"/>
        <v>141</v>
      </c>
      <c r="O201" t="s">
        <v>23</v>
      </c>
      <c r="P201" t="s">
        <v>24</v>
      </c>
    </row>
    <row r="202" spans="1:16" x14ac:dyDescent="0.25">
      <c r="A202" t="s">
        <v>1281</v>
      </c>
      <c r="B202" s="14" t="s">
        <v>1224</v>
      </c>
      <c r="C202" t="s">
        <v>35</v>
      </c>
      <c r="D202" t="s">
        <v>143</v>
      </c>
      <c r="E202" t="s">
        <v>156</v>
      </c>
      <c r="F202" t="s">
        <v>110</v>
      </c>
      <c r="G202">
        <v>30</v>
      </c>
      <c r="H202" s="3">
        <v>43372</v>
      </c>
      <c r="J202" s="19" t="s">
        <v>1306</v>
      </c>
      <c r="K202" t="b">
        <v>0</v>
      </c>
      <c r="L202">
        <v>0</v>
      </c>
      <c r="M202">
        <v>0</v>
      </c>
      <c r="N202">
        <f t="shared" si="12"/>
        <v>1035</v>
      </c>
      <c r="O202" t="s">
        <v>23</v>
      </c>
      <c r="P202" t="s">
        <v>24</v>
      </c>
    </row>
    <row r="203" spans="1:16" x14ac:dyDescent="0.25">
      <c r="A203" t="s">
        <v>1282</v>
      </c>
      <c r="B203" s="14" t="s">
        <v>1225</v>
      </c>
      <c r="C203" t="s">
        <v>40</v>
      </c>
      <c r="D203" t="s">
        <v>1246</v>
      </c>
      <c r="E203" t="s">
        <v>156</v>
      </c>
      <c r="F203" t="s">
        <v>110</v>
      </c>
      <c r="G203">
        <v>30</v>
      </c>
      <c r="H203" s="3">
        <v>43372</v>
      </c>
      <c r="J203" t="s">
        <v>1250</v>
      </c>
      <c r="K203" t="b">
        <v>0</v>
      </c>
      <c r="L203">
        <v>0</v>
      </c>
      <c r="M203">
        <v>0</v>
      </c>
      <c r="N203">
        <f t="shared" si="12"/>
        <v>1037</v>
      </c>
      <c r="O203" t="s">
        <v>23</v>
      </c>
      <c r="P203" t="s">
        <v>24</v>
      </c>
    </row>
    <row r="204" spans="1:16" x14ac:dyDescent="0.25">
      <c r="A204" t="s">
        <v>1283</v>
      </c>
      <c r="B204" s="14" t="s">
        <v>1226</v>
      </c>
      <c r="C204" t="s">
        <v>44</v>
      </c>
      <c r="D204" t="s">
        <v>1245</v>
      </c>
      <c r="E204" t="s">
        <v>156</v>
      </c>
      <c r="F204" t="s">
        <v>326</v>
      </c>
      <c r="G204">
        <v>30</v>
      </c>
      <c r="H204" s="3">
        <v>43372</v>
      </c>
      <c r="J204" t="s">
        <v>1252</v>
      </c>
      <c r="K204" t="b">
        <v>0</v>
      </c>
      <c r="L204">
        <v>0</v>
      </c>
      <c r="M204">
        <v>0</v>
      </c>
      <c r="N204">
        <f t="shared" si="12"/>
        <v>158</v>
      </c>
      <c r="O204" t="s">
        <v>23</v>
      </c>
      <c r="P204" t="s">
        <v>24</v>
      </c>
    </row>
    <row r="205" spans="1:16" x14ac:dyDescent="0.25">
      <c r="A205" t="s">
        <v>1284</v>
      </c>
      <c r="B205" s="14" t="s">
        <v>1227</v>
      </c>
      <c r="C205" t="s">
        <v>49</v>
      </c>
      <c r="D205" t="s">
        <v>1245</v>
      </c>
      <c r="E205" t="s">
        <v>156</v>
      </c>
      <c r="F205" t="s">
        <v>326</v>
      </c>
      <c r="G205">
        <v>30</v>
      </c>
      <c r="H205" s="3">
        <v>43372</v>
      </c>
      <c r="J205" t="s">
        <v>1251</v>
      </c>
      <c r="K205" t="b">
        <v>0</v>
      </c>
      <c r="L205">
        <v>0</v>
      </c>
      <c r="M205">
        <v>0</v>
      </c>
      <c r="N205">
        <f t="shared" si="12"/>
        <v>161</v>
      </c>
      <c r="O205" t="s">
        <v>23</v>
      </c>
      <c r="P205" t="s">
        <v>24</v>
      </c>
    </row>
    <row r="206" spans="1:16" x14ac:dyDescent="0.25">
      <c r="A206" t="s">
        <v>1285</v>
      </c>
      <c r="B206" s="14" t="s">
        <v>1228</v>
      </c>
      <c r="C206" t="s">
        <v>55</v>
      </c>
      <c r="D206" t="s">
        <v>1245</v>
      </c>
      <c r="E206" t="s">
        <v>156</v>
      </c>
      <c r="F206" t="s">
        <v>326</v>
      </c>
      <c r="G206">
        <v>30</v>
      </c>
      <c r="H206" s="3">
        <v>43372</v>
      </c>
      <c r="J206" t="s">
        <v>1253</v>
      </c>
      <c r="K206" t="b">
        <v>0</v>
      </c>
      <c r="L206">
        <v>0</v>
      </c>
      <c r="M206">
        <v>0</v>
      </c>
      <c r="N206">
        <f t="shared" si="12"/>
        <v>161</v>
      </c>
      <c r="O206" t="s">
        <v>23</v>
      </c>
      <c r="P206" t="s">
        <v>24</v>
      </c>
    </row>
    <row r="207" spans="1:16" x14ac:dyDescent="0.25">
      <c r="A207" t="s">
        <v>1286</v>
      </c>
      <c r="B207" s="14" t="s">
        <v>1230</v>
      </c>
      <c r="C207" t="s">
        <v>63</v>
      </c>
      <c r="D207" t="s">
        <v>1245</v>
      </c>
      <c r="E207" t="s">
        <v>326</v>
      </c>
      <c r="F207" t="s">
        <v>156</v>
      </c>
      <c r="G207">
        <v>30</v>
      </c>
      <c r="H207" s="3">
        <v>43372</v>
      </c>
      <c r="J207" t="s">
        <v>1263</v>
      </c>
      <c r="K207" t="b">
        <v>0</v>
      </c>
      <c r="L207">
        <v>0</v>
      </c>
      <c r="M207">
        <v>0</v>
      </c>
      <c r="N207">
        <f t="shared" si="12"/>
        <v>608</v>
      </c>
      <c r="O207" t="s">
        <v>23</v>
      </c>
      <c r="P207" t="s">
        <v>24</v>
      </c>
    </row>
    <row r="208" spans="1:16" x14ac:dyDescent="0.25">
      <c r="A208" t="s">
        <v>1287</v>
      </c>
      <c r="B208" s="14" t="s">
        <v>1231</v>
      </c>
      <c r="C208" t="s">
        <v>68</v>
      </c>
      <c r="D208" t="s">
        <v>1245</v>
      </c>
      <c r="E208" t="s">
        <v>326</v>
      </c>
      <c r="F208" t="s">
        <v>156</v>
      </c>
      <c r="G208">
        <v>30</v>
      </c>
      <c r="H208" s="3">
        <v>43372</v>
      </c>
      <c r="J208" t="s">
        <v>1264</v>
      </c>
      <c r="K208" t="b">
        <v>0</v>
      </c>
      <c r="L208">
        <v>0</v>
      </c>
      <c r="M208">
        <v>0</v>
      </c>
      <c r="N208">
        <f t="shared" si="12"/>
        <v>611</v>
      </c>
      <c r="O208" t="s">
        <v>23</v>
      </c>
      <c r="P208" t="s">
        <v>24</v>
      </c>
    </row>
    <row r="209" spans="1:16" x14ac:dyDescent="0.25">
      <c r="A209" t="s">
        <v>1288</v>
      </c>
      <c r="B209" s="14" t="s">
        <v>1232</v>
      </c>
      <c r="C209" t="s">
        <v>73</v>
      </c>
      <c r="D209" t="s">
        <v>1245</v>
      </c>
      <c r="E209" t="s">
        <v>106</v>
      </c>
      <c r="F209" t="s">
        <v>156</v>
      </c>
      <c r="G209">
        <v>30</v>
      </c>
      <c r="H209" s="3">
        <v>43372</v>
      </c>
      <c r="J209" t="s">
        <v>1259</v>
      </c>
      <c r="K209" t="b">
        <v>0</v>
      </c>
      <c r="L209">
        <v>0</v>
      </c>
      <c r="M209">
        <v>0</v>
      </c>
      <c r="N209">
        <f t="shared" si="12"/>
        <v>315</v>
      </c>
      <c r="O209" t="s">
        <v>23</v>
      </c>
      <c r="P209" t="s">
        <v>24</v>
      </c>
    </row>
    <row r="210" spans="1:16" x14ac:dyDescent="0.25">
      <c r="A210" t="s">
        <v>1289</v>
      </c>
      <c r="B210" s="14" t="s">
        <v>1233</v>
      </c>
      <c r="C210" t="s">
        <v>128</v>
      </c>
      <c r="D210" t="s">
        <v>1245</v>
      </c>
      <c r="E210" t="s">
        <v>106</v>
      </c>
      <c r="F210" t="s">
        <v>156</v>
      </c>
      <c r="G210">
        <v>30</v>
      </c>
      <c r="H210" s="3">
        <v>43372</v>
      </c>
      <c r="J210" t="s">
        <v>1258</v>
      </c>
      <c r="K210" t="b">
        <v>0</v>
      </c>
      <c r="L210">
        <v>0</v>
      </c>
      <c r="M210">
        <v>0</v>
      </c>
      <c r="N210">
        <f t="shared" si="12"/>
        <v>350</v>
      </c>
      <c r="O210" t="s">
        <v>23</v>
      </c>
      <c r="P210" t="s">
        <v>24</v>
      </c>
    </row>
    <row r="211" spans="1:16" x14ac:dyDescent="0.25">
      <c r="A211" t="s">
        <v>1290</v>
      </c>
      <c r="B211" s="14" t="s">
        <v>1234</v>
      </c>
      <c r="C211" t="s">
        <v>132</v>
      </c>
      <c r="D211" t="s">
        <v>1245</v>
      </c>
      <c r="E211" t="s">
        <v>106</v>
      </c>
      <c r="F211" t="s">
        <v>156</v>
      </c>
      <c r="G211">
        <v>30</v>
      </c>
      <c r="H211" s="3">
        <v>43372</v>
      </c>
      <c r="J211" t="s">
        <v>1257</v>
      </c>
      <c r="K211" t="b">
        <v>0</v>
      </c>
      <c r="L211">
        <v>0</v>
      </c>
      <c r="M211">
        <v>0</v>
      </c>
      <c r="N211">
        <f t="shared" si="12"/>
        <v>350</v>
      </c>
      <c r="O211" t="s">
        <v>23</v>
      </c>
      <c r="P211" t="s">
        <v>24</v>
      </c>
    </row>
    <row r="212" spans="1:16" x14ac:dyDescent="0.25">
      <c r="A212" t="s">
        <v>1291</v>
      </c>
      <c r="B212" s="14" t="s">
        <v>1235</v>
      </c>
      <c r="C212" t="s">
        <v>136</v>
      </c>
      <c r="D212" t="s">
        <v>1245</v>
      </c>
      <c r="E212" t="s">
        <v>326</v>
      </c>
      <c r="F212" t="s">
        <v>110</v>
      </c>
      <c r="G212">
        <v>30</v>
      </c>
      <c r="H212" s="3">
        <v>43372</v>
      </c>
      <c r="J212" t="s">
        <v>1260</v>
      </c>
      <c r="K212" t="b">
        <v>0</v>
      </c>
      <c r="L212">
        <v>0</v>
      </c>
      <c r="M212">
        <v>0</v>
      </c>
      <c r="N212">
        <f t="shared" si="12"/>
        <v>306</v>
      </c>
      <c r="O212" t="s">
        <v>23</v>
      </c>
      <c r="P212" t="s">
        <v>24</v>
      </c>
    </row>
    <row r="213" spans="1:16" x14ac:dyDescent="0.25">
      <c r="A213" t="s">
        <v>1292</v>
      </c>
      <c r="B213" s="14" t="s">
        <v>1236</v>
      </c>
      <c r="C213" t="s">
        <v>140</v>
      </c>
      <c r="D213" t="s">
        <v>1245</v>
      </c>
      <c r="E213" t="s">
        <v>326</v>
      </c>
      <c r="F213" t="s">
        <v>110</v>
      </c>
      <c r="G213">
        <v>30</v>
      </c>
      <c r="H213" s="3">
        <v>43372</v>
      </c>
      <c r="J213" t="s">
        <v>1262</v>
      </c>
      <c r="K213" t="b">
        <v>0</v>
      </c>
      <c r="L213">
        <v>0</v>
      </c>
      <c r="M213">
        <v>0</v>
      </c>
      <c r="N213">
        <f t="shared" si="12"/>
        <v>341</v>
      </c>
      <c r="O213" t="s">
        <v>23</v>
      </c>
      <c r="P213" t="s">
        <v>24</v>
      </c>
    </row>
    <row r="214" spans="1:16" x14ac:dyDescent="0.25">
      <c r="A214" t="s">
        <v>1293</v>
      </c>
      <c r="B214" s="14" t="s">
        <v>1237</v>
      </c>
      <c r="C214" t="s">
        <v>145</v>
      </c>
      <c r="D214" t="s">
        <v>1245</v>
      </c>
      <c r="E214" t="s">
        <v>326</v>
      </c>
      <c r="F214" t="s">
        <v>110</v>
      </c>
      <c r="G214">
        <v>30</v>
      </c>
      <c r="H214" s="3">
        <v>43372</v>
      </c>
      <c r="J214" t="s">
        <v>1261</v>
      </c>
      <c r="K214" t="b">
        <v>0</v>
      </c>
      <c r="L214">
        <v>0</v>
      </c>
      <c r="M214">
        <v>0</v>
      </c>
      <c r="N214">
        <f t="shared" si="12"/>
        <v>341</v>
      </c>
      <c r="O214" t="s">
        <v>23</v>
      </c>
      <c r="P214" t="s">
        <v>24</v>
      </c>
    </row>
    <row r="215" spans="1:16" x14ac:dyDescent="0.25">
      <c r="A215" t="s">
        <v>1294</v>
      </c>
      <c r="B215" s="14" t="s">
        <v>1238</v>
      </c>
      <c r="C215" t="s">
        <v>150</v>
      </c>
      <c r="D215" t="s">
        <v>1245</v>
      </c>
      <c r="E215" t="s">
        <v>21</v>
      </c>
      <c r="F215" t="s">
        <v>106</v>
      </c>
      <c r="G215">
        <v>30</v>
      </c>
      <c r="H215" s="3">
        <v>43372</v>
      </c>
      <c r="J215" t="s">
        <v>1254</v>
      </c>
      <c r="K215" t="b">
        <v>0</v>
      </c>
      <c r="L215">
        <v>0</v>
      </c>
      <c r="M215">
        <v>0</v>
      </c>
      <c r="N215">
        <f t="shared" si="12"/>
        <v>74</v>
      </c>
      <c r="O215" t="s">
        <v>23</v>
      </c>
      <c r="P215" t="s">
        <v>24</v>
      </c>
    </row>
    <row r="216" spans="1:16" x14ac:dyDescent="0.25">
      <c r="A216" t="s">
        <v>1295</v>
      </c>
      <c r="B216" s="14" t="s">
        <v>1239</v>
      </c>
      <c r="C216" t="s">
        <v>154</v>
      </c>
      <c r="D216" t="s">
        <v>1245</v>
      </c>
      <c r="E216" t="s">
        <v>110</v>
      </c>
      <c r="F216" t="s">
        <v>38</v>
      </c>
      <c r="G216">
        <v>30</v>
      </c>
      <c r="H216" s="3">
        <v>43372</v>
      </c>
      <c r="J216" t="s">
        <v>1255</v>
      </c>
      <c r="K216" t="b">
        <v>0</v>
      </c>
      <c r="L216">
        <v>0</v>
      </c>
      <c r="M216">
        <v>0</v>
      </c>
      <c r="N216">
        <f t="shared" si="12"/>
        <v>64</v>
      </c>
      <c r="O216" t="s">
        <v>23</v>
      </c>
      <c r="P216" t="s">
        <v>24</v>
      </c>
    </row>
    <row r="217" spans="1:16" x14ac:dyDescent="0.25">
      <c r="A217" t="s">
        <v>1296</v>
      </c>
      <c r="B217" s="14" t="s">
        <v>1240</v>
      </c>
      <c r="C217" t="s">
        <v>158</v>
      </c>
      <c r="D217" t="s">
        <v>1245</v>
      </c>
      <c r="E217" t="s">
        <v>110</v>
      </c>
      <c r="F217" t="s">
        <v>38</v>
      </c>
      <c r="G217">
        <v>30</v>
      </c>
      <c r="H217" s="3">
        <v>43372</v>
      </c>
      <c r="J217" t="s">
        <v>1256</v>
      </c>
      <c r="K217" t="b">
        <v>0</v>
      </c>
      <c r="L217">
        <v>0</v>
      </c>
      <c r="M217">
        <v>0</v>
      </c>
      <c r="N217">
        <f t="shared" si="12"/>
        <v>91</v>
      </c>
      <c r="O217" t="s">
        <v>23</v>
      </c>
      <c r="P217" t="s">
        <v>24</v>
      </c>
    </row>
    <row r="218" spans="1:16" x14ac:dyDescent="0.25">
      <c r="A218" t="s">
        <v>1297</v>
      </c>
      <c r="B218" s="14" t="s">
        <v>1229</v>
      </c>
      <c r="D218" t="s">
        <v>1245</v>
      </c>
      <c r="E218" t="s">
        <v>156</v>
      </c>
      <c r="F218" t="s">
        <v>326</v>
      </c>
      <c r="G218">
        <v>30</v>
      </c>
      <c r="H218" s="3">
        <v>43372</v>
      </c>
      <c r="J218" t="s">
        <v>1273</v>
      </c>
      <c r="K218" t="b">
        <v>0</v>
      </c>
      <c r="L218">
        <v>0</v>
      </c>
      <c r="M218">
        <v>0</v>
      </c>
      <c r="N218">
        <f t="shared" si="12"/>
        <v>161</v>
      </c>
      <c r="O218" t="s">
        <v>23</v>
      </c>
      <c r="P218" t="s">
        <v>24</v>
      </c>
    </row>
    <row r="219" spans="1:16" x14ac:dyDescent="0.25">
      <c r="A219" t="s">
        <v>1298</v>
      </c>
      <c r="B219" s="14" t="s">
        <v>1241</v>
      </c>
      <c r="D219" t="s">
        <v>1245</v>
      </c>
      <c r="E219" t="s">
        <v>106</v>
      </c>
      <c r="F219" t="s">
        <v>326</v>
      </c>
      <c r="G219">
        <v>30</v>
      </c>
      <c r="H219" s="3">
        <v>43372</v>
      </c>
      <c r="J219" t="s">
        <v>1276</v>
      </c>
      <c r="K219" t="b">
        <v>0</v>
      </c>
      <c r="L219">
        <v>0</v>
      </c>
      <c r="M219">
        <v>0</v>
      </c>
      <c r="N219">
        <f t="shared" si="12"/>
        <v>120</v>
      </c>
      <c r="O219" t="s">
        <v>23</v>
      </c>
      <c r="P219" t="s">
        <v>24</v>
      </c>
    </row>
    <row r="220" spans="1:16" x14ac:dyDescent="0.25">
      <c r="A220" t="s">
        <v>1299</v>
      </c>
      <c r="B220" s="14" t="s">
        <v>1242</v>
      </c>
      <c r="D220" t="s">
        <v>1245</v>
      </c>
      <c r="E220" t="s">
        <v>156</v>
      </c>
      <c r="F220" t="s">
        <v>110</v>
      </c>
      <c r="G220">
        <v>30</v>
      </c>
      <c r="H220" s="3">
        <v>43372</v>
      </c>
      <c r="J220" t="s">
        <v>1275</v>
      </c>
      <c r="K220" t="b">
        <v>0</v>
      </c>
      <c r="L220">
        <v>0</v>
      </c>
      <c r="M220">
        <v>0</v>
      </c>
      <c r="N220">
        <f t="shared" si="12"/>
        <v>110</v>
      </c>
      <c r="O220" t="s">
        <v>23</v>
      </c>
      <c r="P220" t="s">
        <v>24</v>
      </c>
    </row>
    <row r="221" spans="1:16" x14ac:dyDescent="0.25">
      <c r="A221" t="s">
        <v>1300</v>
      </c>
      <c r="B221" s="14" t="s">
        <v>1243</v>
      </c>
      <c r="D221" t="s">
        <v>1245</v>
      </c>
      <c r="E221" t="s">
        <v>21</v>
      </c>
      <c r="F221" t="s">
        <v>326</v>
      </c>
      <c r="G221">
        <v>30</v>
      </c>
      <c r="H221" s="3">
        <v>43372</v>
      </c>
      <c r="J221" t="s">
        <v>1277</v>
      </c>
      <c r="K221" t="b">
        <v>0</v>
      </c>
      <c r="L221">
        <v>0</v>
      </c>
      <c r="M221">
        <v>0</v>
      </c>
      <c r="N221">
        <f t="shared" si="12"/>
        <v>120</v>
      </c>
      <c r="O221" t="s">
        <v>23</v>
      </c>
      <c r="P221" t="s">
        <v>24</v>
      </c>
    </row>
    <row r="222" spans="1:16" x14ac:dyDescent="0.25">
      <c r="A222" t="s">
        <v>1301</v>
      </c>
      <c r="B222" s="14" t="s">
        <v>1244</v>
      </c>
      <c r="D222" t="s">
        <v>1245</v>
      </c>
      <c r="E222" t="s">
        <v>156</v>
      </c>
      <c r="F222" t="s">
        <v>38</v>
      </c>
      <c r="G222">
        <v>30</v>
      </c>
      <c r="H222" s="3">
        <v>43372</v>
      </c>
      <c r="J222" t="s">
        <v>1274</v>
      </c>
      <c r="K222" t="b">
        <v>0</v>
      </c>
      <c r="L222">
        <v>0</v>
      </c>
      <c r="M222">
        <v>0</v>
      </c>
      <c r="N222">
        <f t="shared" si="12"/>
        <v>110</v>
      </c>
      <c r="O222" t="s">
        <v>23</v>
      </c>
      <c r="P222" t="s">
        <v>24</v>
      </c>
    </row>
    <row r="223" spans="1:16" x14ac:dyDescent="0.25">
      <c r="A223" t="s">
        <v>1302</v>
      </c>
      <c r="B223" s="18" t="s">
        <v>1265</v>
      </c>
      <c r="D223" t="s">
        <v>1245</v>
      </c>
      <c r="E223" t="s">
        <v>21</v>
      </c>
      <c r="F223" t="s">
        <v>106</v>
      </c>
      <c r="G223">
        <v>30</v>
      </c>
      <c r="H223" s="3">
        <v>43373</v>
      </c>
      <c r="J223" t="s">
        <v>1269</v>
      </c>
      <c r="K223" t="b">
        <v>0</v>
      </c>
      <c r="L223">
        <v>0</v>
      </c>
      <c r="M223">
        <v>0</v>
      </c>
      <c r="N223">
        <f t="shared" si="12"/>
        <v>61</v>
      </c>
      <c r="O223" t="s">
        <v>23</v>
      </c>
      <c r="P223" t="s">
        <v>24</v>
      </c>
    </row>
    <row r="224" spans="1:16" x14ac:dyDescent="0.25">
      <c r="A224" t="s">
        <v>1303</v>
      </c>
      <c r="B224" s="18" t="s">
        <v>1266</v>
      </c>
      <c r="D224" t="s">
        <v>1245</v>
      </c>
      <c r="E224" t="s">
        <v>21</v>
      </c>
      <c r="F224" t="s">
        <v>106</v>
      </c>
      <c r="G224">
        <v>30</v>
      </c>
      <c r="H224" s="3">
        <v>43373</v>
      </c>
      <c r="J224" t="s">
        <v>1270</v>
      </c>
      <c r="K224" t="b">
        <v>0</v>
      </c>
      <c r="L224">
        <v>0</v>
      </c>
      <c r="M224">
        <v>0</v>
      </c>
      <c r="N224">
        <f t="shared" si="12"/>
        <v>61</v>
      </c>
      <c r="O224" t="s">
        <v>23</v>
      </c>
      <c r="P224" t="s">
        <v>24</v>
      </c>
    </row>
    <row r="225" spans="1:16" x14ac:dyDescent="0.25">
      <c r="A225" t="s">
        <v>1304</v>
      </c>
      <c r="B225" s="18" t="s">
        <v>1267</v>
      </c>
      <c r="D225" t="s">
        <v>1245</v>
      </c>
      <c r="E225" t="s">
        <v>110</v>
      </c>
      <c r="F225" t="s">
        <v>38</v>
      </c>
      <c r="G225">
        <v>30</v>
      </c>
      <c r="H225" s="3">
        <v>43373</v>
      </c>
      <c r="J225" t="s">
        <v>1271</v>
      </c>
      <c r="K225" t="b">
        <v>0</v>
      </c>
      <c r="L225">
        <v>0</v>
      </c>
      <c r="M225">
        <v>0</v>
      </c>
      <c r="N225">
        <f t="shared" si="12"/>
        <v>61</v>
      </c>
      <c r="O225" t="s">
        <v>23</v>
      </c>
      <c r="P225" t="s">
        <v>24</v>
      </c>
    </row>
    <row r="226" spans="1:16" x14ac:dyDescent="0.25">
      <c r="A226" t="s">
        <v>1305</v>
      </c>
      <c r="B226" s="18" t="s">
        <v>1268</v>
      </c>
      <c r="D226" t="s">
        <v>1245</v>
      </c>
      <c r="E226" t="s">
        <v>110</v>
      </c>
      <c r="F226" t="s">
        <v>38</v>
      </c>
      <c r="G226">
        <v>30</v>
      </c>
      <c r="H226" s="3">
        <v>43373</v>
      </c>
      <c r="J226" t="s">
        <v>1272</v>
      </c>
      <c r="K226" t="b">
        <v>0</v>
      </c>
      <c r="L226">
        <v>0</v>
      </c>
      <c r="M226">
        <v>0</v>
      </c>
      <c r="N226">
        <f t="shared" si="12"/>
        <v>61</v>
      </c>
      <c r="O226" t="s">
        <v>23</v>
      </c>
      <c r="P226" t="s">
        <v>24</v>
      </c>
    </row>
    <row r="227" spans="1:16" x14ac:dyDescent="0.25">
      <c r="A227" t="s">
        <v>1308</v>
      </c>
      <c r="B227" t="s">
        <v>1307</v>
      </c>
      <c r="D227" t="s">
        <v>214</v>
      </c>
      <c r="E227" t="s">
        <v>156</v>
      </c>
      <c r="F227" t="s">
        <v>110</v>
      </c>
      <c r="G227">
        <v>30</v>
      </c>
      <c r="H227" s="3">
        <v>43374</v>
      </c>
      <c r="K227" t="b">
        <v>1</v>
      </c>
      <c r="L227">
        <v>0</v>
      </c>
      <c r="M227">
        <v>0</v>
      </c>
      <c r="N227">
        <f t="shared" si="12"/>
        <v>0</v>
      </c>
      <c r="O227" t="s">
        <v>23</v>
      </c>
      <c r="P227" t="s">
        <v>24</v>
      </c>
    </row>
    <row r="228" spans="1:16" x14ac:dyDescent="0.25">
      <c r="A228" t="s">
        <v>1330</v>
      </c>
      <c r="B228" s="18" t="s">
        <v>1329</v>
      </c>
      <c r="E228" t="s">
        <v>106</v>
      </c>
      <c r="F228" t="s">
        <v>935</v>
      </c>
      <c r="G228">
        <v>40</v>
      </c>
      <c r="H228" s="3">
        <v>43383</v>
      </c>
      <c r="J228" t="s">
        <v>1322</v>
      </c>
      <c r="K228" t="b">
        <v>0</v>
      </c>
      <c r="L228">
        <v>0</v>
      </c>
      <c r="M228">
        <v>0</v>
      </c>
      <c r="N228">
        <f t="shared" si="12"/>
        <v>69</v>
      </c>
      <c r="O228" t="s">
        <v>23</v>
      </c>
      <c r="P228" t="s">
        <v>24</v>
      </c>
    </row>
    <row r="229" spans="1:16" x14ac:dyDescent="0.25">
      <c r="A229" t="s">
        <v>1331</v>
      </c>
      <c r="B229" s="18" t="s">
        <v>1324</v>
      </c>
      <c r="E229" t="s">
        <v>935</v>
      </c>
      <c r="F229" t="s">
        <v>156</v>
      </c>
      <c r="G229">
        <v>40</v>
      </c>
      <c r="H229" s="3">
        <v>43383</v>
      </c>
      <c r="J229" t="s">
        <v>1323</v>
      </c>
      <c r="K229" t="b">
        <v>0</v>
      </c>
      <c r="L229">
        <v>0</v>
      </c>
      <c r="M229">
        <v>0</v>
      </c>
      <c r="N229">
        <f t="shared" si="12"/>
        <v>46</v>
      </c>
      <c r="O229" t="s">
        <v>23</v>
      </c>
      <c r="P229" t="s">
        <v>24</v>
      </c>
    </row>
    <row r="230" spans="1:16" x14ac:dyDescent="0.25">
      <c r="A230" t="s">
        <v>1332</v>
      </c>
      <c r="B230" s="18" t="s">
        <v>1326</v>
      </c>
      <c r="E230" t="s">
        <v>935</v>
      </c>
      <c r="F230" t="s">
        <v>156</v>
      </c>
      <c r="G230">
        <v>40</v>
      </c>
      <c r="H230" s="3">
        <v>43383</v>
      </c>
      <c r="J230" t="s">
        <v>1325</v>
      </c>
      <c r="K230" t="b">
        <v>0</v>
      </c>
      <c r="L230">
        <v>0</v>
      </c>
      <c r="M230">
        <v>0</v>
      </c>
      <c r="N230">
        <f t="shared" si="12"/>
        <v>60</v>
      </c>
      <c r="O230" t="s">
        <v>23</v>
      </c>
      <c r="P230" t="s">
        <v>24</v>
      </c>
    </row>
    <row r="231" spans="1:16" x14ac:dyDescent="0.25">
      <c r="A231" t="s">
        <v>1333</v>
      </c>
      <c r="B231" s="18" t="s">
        <v>1328</v>
      </c>
      <c r="E231" t="s">
        <v>106</v>
      </c>
      <c r="F231" t="s">
        <v>106</v>
      </c>
      <c r="G231">
        <v>40</v>
      </c>
      <c r="H231" s="3">
        <v>43383</v>
      </c>
      <c r="J231" t="s">
        <v>1327</v>
      </c>
      <c r="K231" t="b">
        <v>0</v>
      </c>
      <c r="L231">
        <v>0</v>
      </c>
      <c r="M231">
        <v>0</v>
      </c>
      <c r="N231">
        <f t="shared" si="12"/>
        <v>69</v>
      </c>
      <c r="O231" t="s">
        <v>23</v>
      </c>
      <c r="P231" t="s">
        <v>24</v>
      </c>
    </row>
    <row r="232" spans="1:16" x14ac:dyDescent="0.25">
      <c r="A232" t="s">
        <v>1364</v>
      </c>
      <c r="B232" t="s">
        <v>1347</v>
      </c>
      <c r="C232" t="s">
        <v>1348</v>
      </c>
      <c r="D232" t="s">
        <v>121</v>
      </c>
      <c r="E232" t="s">
        <v>106</v>
      </c>
      <c r="F232" t="s">
        <v>156</v>
      </c>
      <c r="G232">
        <v>40</v>
      </c>
      <c r="H232" s="3">
        <v>43398</v>
      </c>
      <c r="J232" t="s">
        <v>1349</v>
      </c>
      <c r="K232" t="b">
        <v>0</v>
      </c>
      <c r="L232">
        <v>0</v>
      </c>
      <c r="M232">
        <v>0</v>
      </c>
      <c r="N232">
        <f t="shared" si="12"/>
        <v>60</v>
      </c>
      <c r="O232" t="s">
        <v>23</v>
      </c>
      <c r="P232" t="s">
        <v>24</v>
      </c>
    </row>
    <row r="233" spans="1:16" x14ac:dyDescent="0.25">
      <c r="A233" t="s">
        <v>1365</v>
      </c>
      <c r="B233" t="s">
        <v>1350</v>
      </c>
      <c r="C233" t="s">
        <v>1351</v>
      </c>
      <c r="D233" t="s">
        <v>121</v>
      </c>
      <c r="E233" t="s">
        <v>106</v>
      </c>
      <c r="F233" t="s">
        <v>156</v>
      </c>
      <c r="G233">
        <v>40</v>
      </c>
      <c r="H233" s="3">
        <v>43398</v>
      </c>
      <c r="J233" t="s">
        <v>1352</v>
      </c>
      <c r="K233" t="b">
        <v>0</v>
      </c>
      <c r="L233">
        <v>0</v>
      </c>
      <c r="M233">
        <v>0</v>
      </c>
      <c r="N233">
        <f t="shared" si="12"/>
        <v>48</v>
      </c>
      <c r="O233" t="s">
        <v>23</v>
      </c>
      <c r="P233" t="s">
        <v>24</v>
      </c>
    </row>
    <row r="234" spans="1:16" x14ac:dyDescent="0.25">
      <c r="A234" t="s">
        <v>1366</v>
      </c>
      <c r="B234" t="s">
        <v>1353</v>
      </c>
      <c r="D234" t="s">
        <v>1245</v>
      </c>
      <c r="E234" t="s">
        <v>106</v>
      </c>
      <c r="F234" t="s">
        <v>326</v>
      </c>
      <c r="G234">
        <v>40</v>
      </c>
      <c r="H234" s="3">
        <v>43398</v>
      </c>
      <c r="J234" t="s">
        <v>1360</v>
      </c>
      <c r="K234" t="b">
        <v>0</v>
      </c>
      <c r="L234">
        <v>0</v>
      </c>
      <c r="M234">
        <v>0</v>
      </c>
      <c r="N234">
        <f t="shared" si="12"/>
        <v>123</v>
      </c>
      <c r="O234" t="s">
        <v>23</v>
      </c>
      <c r="P234" t="s">
        <v>24</v>
      </c>
    </row>
    <row r="235" spans="1:16" x14ac:dyDescent="0.25">
      <c r="A235" t="s">
        <v>1367</v>
      </c>
      <c r="B235" t="s">
        <v>1354</v>
      </c>
      <c r="D235" t="s">
        <v>1245</v>
      </c>
      <c r="E235" t="s">
        <v>156</v>
      </c>
      <c r="F235" t="s">
        <v>110</v>
      </c>
      <c r="G235">
        <v>40</v>
      </c>
      <c r="H235" s="3">
        <v>43398</v>
      </c>
      <c r="J235" t="s">
        <v>1359</v>
      </c>
      <c r="K235" t="b">
        <v>0</v>
      </c>
      <c r="L235">
        <v>0</v>
      </c>
      <c r="M235">
        <v>0</v>
      </c>
      <c r="N235">
        <f t="shared" si="12"/>
        <v>111</v>
      </c>
      <c r="O235" t="s">
        <v>23</v>
      </c>
      <c r="P235" t="s">
        <v>24</v>
      </c>
    </row>
    <row r="236" spans="1:16" x14ac:dyDescent="0.25">
      <c r="A236" t="s">
        <v>1368</v>
      </c>
      <c r="B236" t="s">
        <v>1355</v>
      </c>
      <c r="D236" t="s">
        <v>1245</v>
      </c>
      <c r="E236" t="s">
        <v>21</v>
      </c>
      <c r="F236" t="s">
        <v>326</v>
      </c>
      <c r="G236">
        <v>40</v>
      </c>
      <c r="H236" s="3">
        <v>43398</v>
      </c>
      <c r="J236" t="s">
        <v>1361</v>
      </c>
      <c r="K236" t="b">
        <v>0</v>
      </c>
      <c r="L236">
        <v>0</v>
      </c>
      <c r="M236">
        <v>0</v>
      </c>
      <c r="N236">
        <f t="shared" si="12"/>
        <v>123</v>
      </c>
      <c r="O236" t="s">
        <v>23</v>
      </c>
      <c r="P236" t="s">
        <v>24</v>
      </c>
    </row>
    <row r="237" spans="1:16" x14ac:dyDescent="0.25">
      <c r="A237" t="s">
        <v>1369</v>
      </c>
      <c r="B237" t="s">
        <v>1356</v>
      </c>
      <c r="D237" t="s">
        <v>1245</v>
      </c>
      <c r="E237" t="s">
        <v>156</v>
      </c>
      <c r="F237" t="s">
        <v>38</v>
      </c>
      <c r="G237">
        <v>40</v>
      </c>
      <c r="H237" s="3">
        <v>43398</v>
      </c>
      <c r="J237" t="s">
        <v>1362</v>
      </c>
      <c r="K237" t="b">
        <v>0</v>
      </c>
      <c r="L237">
        <v>0</v>
      </c>
      <c r="M237">
        <v>0</v>
      </c>
      <c r="N237">
        <f t="shared" si="12"/>
        <v>111</v>
      </c>
      <c r="O237" t="s">
        <v>23</v>
      </c>
      <c r="P237" t="s">
        <v>24</v>
      </c>
    </row>
    <row r="238" spans="1:16" x14ac:dyDescent="0.25">
      <c r="A238" t="s">
        <v>1370</v>
      </c>
      <c r="B238" t="s">
        <v>1357</v>
      </c>
      <c r="D238" t="s">
        <v>1245</v>
      </c>
      <c r="E238" t="s">
        <v>156</v>
      </c>
      <c r="F238" t="s">
        <v>326</v>
      </c>
      <c r="G238">
        <v>40</v>
      </c>
      <c r="H238" s="3">
        <v>43398</v>
      </c>
      <c r="J238" t="s">
        <v>1253</v>
      </c>
      <c r="K238" t="b">
        <v>0</v>
      </c>
      <c r="L238">
        <v>0</v>
      </c>
      <c r="M238">
        <v>0</v>
      </c>
      <c r="N238">
        <f t="shared" si="12"/>
        <v>161</v>
      </c>
      <c r="O238" t="s">
        <v>23</v>
      </c>
      <c r="P238" t="s">
        <v>24</v>
      </c>
    </row>
    <row r="239" spans="1:16" x14ac:dyDescent="0.25">
      <c r="A239" t="s">
        <v>1371</v>
      </c>
      <c r="B239" t="s">
        <v>1358</v>
      </c>
      <c r="D239" t="s">
        <v>1245</v>
      </c>
      <c r="E239" t="s">
        <v>156</v>
      </c>
      <c r="F239" t="s">
        <v>326</v>
      </c>
      <c r="G239">
        <v>40</v>
      </c>
      <c r="H239" s="3">
        <v>43398</v>
      </c>
      <c r="J239" t="s">
        <v>1363</v>
      </c>
      <c r="K239" t="b">
        <v>0</v>
      </c>
      <c r="L239">
        <v>0</v>
      </c>
      <c r="M239">
        <v>0</v>
      </c>
      <c r="N239">
        <f t="shared" si="12"/>
        <v>165</v>
      </c>
      <c r="O239" t="s">
        <v>23</v>
      </c>
      <c r="P239" t="s">
        <v>24</v>
      </c>
    </row>
    <row r="240" spans="1:16" x14ac:dyDescent="0.25">
      <c r="A240" t="s">
        <v>1382</v>
      </c>
      <c r="B240" t="s">
        <v>1380</v>
      </c>
      <c r="D240" t="s">
        <v>121</v>
      </c>
      <c r="E240" t="s">
        <v>106</v>
      </c>
      <c r="F240" t="s">
        <v>156</v>
      </c>
      <c r="G240">
        <v>40</v>
      </c>
      <c r="H240" s="3">
        <v>43440</v>
      </c>
      <c r="J240" t="s">
        <v>1381</v>
      </c>
      <c r="K240" t="b">
        <v>0</v>
      </c>
      <c r="L240">
        <v>0</v>
      </c>
      <c r="M240">
        <v>0</v>
      </c>
      <c r="N240">
        <f t="shared" si="12"/>
        <v>44</v>
      </c>
      <c r="O240" t="s">
        <v>23</v>
      </c>
      <c r="P240" t="s">
        <v>24</v>
      </c>
    </row>
    <row r="241" spans="1:16" x14ac:dyDescent="0.25">
      <c r="A241" t="s">
        <v>1383</v>
      </c>
      <c r="B241" t="s">
        <v>1384</v>
      </c>
      <c r="D241" t="s">
        <v>214</v>
      </c>
      <c r="H241" s="3">
        <v>43440</v>
      </c>
    </row>
    <row r="242" spans="1:16" x14ac:dyDescent="0.25">
      <c r="A242" t="s">
        <v>1399</v>
      </c>
      <c r="B242" s="14" t="s">
        <v>1397</v>
      </c>
      <c r="C242" t="s">
        <v>1403</v>
      </c>
      <c r="D242" t="s">
        <v>148</v>
      </c>
      <c r="E242" t="s">
        <v>21</v>
      </c>
      <c r="F242" t="s">
        <v>106</v>
      </c>
      <c r="G242">
        <v>30</v>
      </c>
      <c r="H242" s="3">
        <v>43537</v>
      </c>
      <c r="J242" t="s">
        <v>1402</v>
      </c>
      <c r="K242" t="b">
        <v>1</v>
      </c>
      <c r="L242">
        <v>0</v>
      </c>
      <c r="M242">
        <v>0</v>
      </c>
      <c r="O242" t="s">
        <v>23</v>
      </c>
      <c r="P242" t="s">
        <v>24</v>
      </c>
    </row>
    <row r="243" spans="1:16" x14ac:dyDescent="0.25">
      <c r="A243" t="s">
        <v>1400</v>
      </c>
      <c r="B243" s="14" t="s">
        <v>1398</v>
      </c>
      <c r="C243" t="s">
        <v>1404</v>
      </c>
      <c r="D243" t="s">
        <v>143</v>
      </c>
      <c r="E243" t="s">
        <v>156</v>
      </c>
      <c r="F243" t="s">
        <v>110</v>
      </c>
      <c r="G243">
        <v>30</v>
      </c>
      <c r="H243" s="3">
        <v>43537</v>
      </c>
      <c r="J243" t="s">
        <v>1401</v>
      </c>
      <c r="K243" t="b">
        <v>1</v>
      </c>
      <c r="L243">
        <v>0</v>
      </c>
      <c r="M243">
        <v>0</v>
      </c>
      <c r="O243" t="s">
        <v>23</v>
      </c>
      <c r="P243" t="s">
        <v>24</v>
      </c>
    </row>
    <row r="244" spans="1:16" x14ac:dyDescent="0.25">
      <c r="A244" t="s">
        <v>1418</v>
      </c>
      <c r="B244" t="s">
        <v>1432</v>
      </c>
      <c r="C244" t="s">
        <v>1538</v>
      </c>
      <c r="D244" t="s">
        <v>1446</v>
      </c>
      <c r="E244" t="s">
        <v>106</v>
      </c>
      <c r="F244" t="s">
        <v>466</v>
      </c>
      <c r="G244">
        <v>40</v>
      </c>
      <c r="H244" s="3">
        <v>43591</v>
      </c>
      <c r="J244" t="s">
        <v>1466</v>
      </c>
      <c r="K244" t="b">
        <v>0</v>
      </c>
      <c r="L244">
        <v>0</v>
      </c>
      <c r="M244">
        <v>0</v>
      </c>
      <c r="O244" t="s">
        <v>23</v>
      </c>
      <c r="P244" t="s">
        <v>24</v>
      </c>
    </row>
    <row r="245" spans="1:16" x14ac:dyDescent="0.25">
      <c r="A245" t="s">
        <v>1419</v>
      </c>
      <c r="B245" t="s">
        <v>1433</v>
      </c>
      <c r="C245" t="s">
        <v>1538</v>
      </c>
      <c r="D245" t="s">
        <v>1446</v>
      </c>
      <c r="E245" t="s">
        <v>106</v>
      </c>
      <c r="F245" t="s">
        <v>466</v>
      </c>
      <c r="G245">
        <v>40</v>
      </c>
      <c r="H245" s="3">
        <v>43591</v>
      </c>
      <c r="J245" t="s">
        <v>1467</v>
      </c>
      <c r="K245" t="b">
        <v>0</v>
      </c>
      <c r="L245">
        <v>0</v>
      </c>
      <c r="M245">
        <v>0</v>
      </c>
      <c r="O245" t="s">
        <v>23</v>
      </c>
      <c r="P245" t="s">
        <v>24</v>
      </c>
    </row>
    <row r="246" spans="1:16" x14ac:dyDescent="0.25">
      <c r="A246" t="s">
        <v>1420</v>
      </c>
      <c r="B246" t="s">
        <v>1434</v>
      </c>
      <c r="C246" t="s">
        <v>1538</v>
      </c>
      <c r="D246" t="s">
        <v>1446</v>
      </c>
      <c r="E246" t="s">
        <v>106</v>
      </c>
      <c r="F246" t="s">
        <v>466</v>
      </c>
      <c r="G246">
        <v>40</v>
      </c>
      <c r="H246" s="3">
        <v>43591</v>
      </c>
      <c r="J246" t="s">
        <v>1468</v>
      </c>
      <c r="K246" t="b">
        <v>0</v>
      </c>
      <c r="L246">
        <v>0</v>
      </c>
      <c r="M246">
        <v>0</v>
      </c>
      <c r="O246" t="s">
        <v>23</v>
      </c>
      <c r="P246" t="s">
        <v>24</v>
      </c>
    </row>
    <row r="247" spans="1:16" x14ac:dyDescent="0.25">
      <c r="A247" t="s">
        <v>1421</v>
      </c>
      <c r="B247" t="s">
        <v>1435</v>
      </c>
      <c r="C247" t="s">
        <v>1538</v>
      </c>
      <c r="D247" t="s">
        <v>1446</v>
      </c>
      <c r="E247" t="s">
        <v>106</v>
      </c>
      <c r="F247" t="s">
        <v>466</v>
      </c>
      <c r="G247">
        <v>40</v>
      </c>
      <c r="H247" s="3">
        <v>43591</v>
      </c>
      <c r="J247" t="s">
        <v>1469</v>
      </c>
      <c r="K247" t="b">
        <v>0</v>
      </c>
      <c r="L247">
        <v>0</v>
      </c>
      <c r="M247">
        <v>0</v>
      </c>
      <c r="O247" t="s">
        <v>23</v>
      </c>
      <c r="P247" t="s">
        <v>24</v>
      </c>
    </row>
    <row r="248" spans="1:16" x14ac:dyDescent="0.25">
      <c r="A248" t="s">
        <v>1422</v>
      </c>
      <c r="B248" t="s">
        <v>1436</v>
      </c>
      <c r="C248" t="s">
        <v>1538</v>
      </c>
      <c r="D248" t="s">
        <v>1446</v>
      </c>
      <c r="E248" t="s">
        <v>106</v>
      </c>
      <c r="F248" t="s">
        <v>466</v>
      </c>
      <c r="G248">
        <v>40</v>
      </c>
      <c r="H248" s="3">
        <v>43591</v>
      </c>
      <c r="J248" t="s">
        <v>1470</v>
      </c>
      <c r="K248" t="b">
        <v>0</v>
      </c>
      <c r="L248">
        <v>0</v>
      </c>
      <c r="M248">
        <v>0</v>
      </c>
      <c r="O248" t="s">
        <v>23</v>
      </c>
      <c r="P248" t="s">
        <v>24</v>
      </c>
    </row>
    <row r="249" spans="1:16" x14ac:dyDescent="0.25">
      <c r="A249" t="s">
        <v>1423</v>
      </c>
      <c r="B249" t="s">
        <v>1437</v>
      </c>
      <c r="C249" t="s">
        <v>1538</v>
      </c>
      <c r="D249" t="s">
        <v>1446</v>
      </c>
      <c r="E249" t="s">
        <v>106</v>
      </c>
      <c r="F249" t="s">
        <v>466</v>
      </c>
      <c r="G249">
        <v>40</v>
      </c>
      <c r="H249" s="3">
        <v>43591</v>
      </c>
      <c r="J249" t="s">
        <v>1471</v>
      </c>
      <c r="K249" t="b">
        <v>0</v>
      </c>
      <c r="L249">
        <v>0</v>
      </c>
      <c r="M249">
        <v>0</v>
      </c>
      <c r="O249" t="s">
        <v>23</v>
      </c>
      <c r="P249" t="s">
        <v>24</v>
      </c>
    </row>
    <row r="250" spans="1:16" x14ac:dyDescent="0.25">
      <c r="A250" t="s">
        <v>1424</v>
      </c>
      <c r="B250" t="s">
        <v>1438</v>
      </c>
      <c r="C250" t="s">
        <v>1538</v>
      </c>
      <c r="D250" t="s">
        <v>1446</v>
      </c>
      <c r="E250" t="s">
        <v>106</v>
      </c>
      <c r="F250" t="s">
        <v>466</v>
      </c>
      <c r="G250">
        <v>40</v>
      </c>
      <c r="H250" s="3">
        <v>43591</v>
      </c>
      <c r="J250" t="s">
        <v>1472</v>
      </c>
      <c r="K250" t="b">
        <v>0</v>
      </c>
      <c r="L250">
        <v>0</v>
      </c>
      <c r="M250">
        <v>0</v>
      </c>
      <c r="O250" t="s">
        <v>23</v>
      </c>
      <c r="P250" t="s">
        <v>24</v>
      </c>
    </row>
    <row r="251" spans="1:16" x14ac:dyDescent="0.25">
      <c r="A251" t="s">
        <v>1425</v>
      </c>
      <c r="B251" t="s">
        <v>1439</v>
      </c>
      <c r="C251" t="s">
        <v>1538</v>
      </c>
      <c r="D251" t="s">
        <v>1446</v>
      </c>
      <c r="E251" t="s">
        <v>106</v>
      </c>
      <c r="F251" t="s">
        <v>466</v>
      </c>
      <c r="G251">
        <v>40</v>
      </c>
      <c r="H251" s="3">
        <v>43591</v>
      </c>
      <c r="J251" t="s">
        <v>1473</v>
      </c>
      <c r="K251" t="b">
        <v>0</v>
      </c>
      <c r="L251">
        <v>0</v>
      </c>
      <c r="M251">
        <v>0</v>
      </c>
      <c r="O251" t="s">
        <v>23</v>
      </c>
      <c r="P251" t="s">
        <v>24</v>
      </c>
    </row>
    <row r="252" spans="1:16" x14ac:dyDescent="0.25">
      <c r="A252" t="s">
        <v>1426</v>
      </c>
      <c r="B252" t="s">
        <v>1440</v>
      </c>
      <c r="C252" t="s">
        <v>1538</v>
      </c>
      <c r="D252" t="s">
        <v>1446</v>
      </c>
      <c r="E252" t="s">
        <v>106</v>
      </c>
      <c r="F252" t="s">
        <v>466</v>
      </c>
      <c r="G252">
        <v>40</v>
      </c>
      <c r="H252" s="3">
        <v>43591</v>
      </c>
      <c r="J252" t="s">
        <v>1474</v>
      </c>
      <c r="K252" t="b">
        <v>0</v>
      </c>
      <c r="L252">
        <v>0</v>
      </c>
      <c r="M252">
        <v>0</v>
      </c>
      <c r="O252" t="s">
        <v>23</v>
      </c>
      <c r="P252" t="s">
        <v>24</v>
      </c>
    </row>
    <row r="253" spans="1:16" x14ac:dyDescent="0.25">
      <c r="A253" t="s">
        <v>1427</v>
      </c>
      <c r="B253" t="s">
        <v>1441</v>
      </c>
      <c r="C253" t="s">
        <v>1538</v>
      </c>
      <c r="D253" t="s">
        <v>1446</v>
      </c>
      <c r="E253" t="s">
        <v>106</v>
      </c>
      <c r="F253" t="s">
        <v>466</v>
      </c>
      <c r="G253">
        <v>40</v>
      </c>
      <c r="H253" s="3">
        <v>43591</v>
      </c>
      <c r="J253" t="s">
        <v>1475</v>
      </c>
      <c r="K253" t="b">
        <v>0</v>
      </c>
      <c r="L253">
        <v>0</v>
      </c>
      <c r="M253">
        <v>0</v>
      </c>
      <c r="O253" t="s">
        <v>23</v>
      </c>
      <c r="P253" t="s">
        <v>24</v>
      </c>
    </row>
    <row r="254" spans="1:16" x14ac:dyDescent="0.25">
      <c r="A254" t="s">
        <v>1428</v>
      </c>
      <c r="B254" t="s">
        <v>1442</v>
      </c>
      <c r="C254" t="s">
        <v>1539</v>
      </c>
      <c r="D254" t="s">
        <v>148</v>
      </c>
      <c r="E254" t="s">
        <v>21</v>
      </c>
      <c r="F254" t="s">
        <v>106</v>
      </c>
      <c r="G254">
        <v>40</v>
      </c>
      <c r="H254" s="3">
        <v>43591</v>
      </c>
      <c r="J254" t="s">
        <v>1477</v>
      </c>
      <c r="K254" t="b">
        <v>0</v>
      </c>
      <c r="L254">
        <v>0</v>
      </c>
      <c r="M254">
        <v>0</v>
      </c>
      <c r="O254" t="s">
        <v>23</v>
      </c>
      <c r="P254" t="s">
        <v>24</v>
      </c>
    </row>
    <row r="255" spans="1:16" x14ac:dyDescent="0.25">
      <c r="A255" t="s">
        <v>1429</v>
      </c>
      <c r="B255" t="s">
        <v>1443</v>
      </c>
      <c r="C255" t="s">
        <v>1540</v>
      </c>
      <c r="D255" t="s">
        <v>148</v>
      </c>
      <c r="E255" t="s">
        <v>21</v>
      </c>
      <c r="F255" t="s">
        <v>106</v>
      </c>
      <c r="G255">
        <v>40</v>
      </c>
      <c r="H255" s="3">
        <v>43591</v>
      </c>
      <c r="J255" t="s">
        <v>1476</v>
      </c>
      <c r="K255" t="b">
        <v>0</v>
      </c>
      <c r="L255">
        <v>0</v>
      </c>
      <c r="M255">
        <v>0</v>
      </c>
      <c r="O255" t="s">
        <v>23</v>
      </c>
      <c r="P255" t="s">
        <v>24</v>
      </c>
    </row>
    <row r="256" spans="1:16" x14ac:dyDescent="0.25">
      <c r="A256" t="s">
        <v>1430</v>
      </c>
      <c r="B256" t="s">
        <v>1444</v>
      </c>
      <c r="C256" t="s">
        <v>1541</v>
      </c>
      <c r="D256" t="s">
        <v>165</v>
      </c>
      <c r="E256" t="s">
        <v>110</v>
      </c>
      <c r="F256" t="s">
        <v>38</v>
      </c>
      <c r="G256">
        <v>40</v>
      </c>
      <c r="H256" s="3">
        <v>43591</v>
      </c>
      <c r="J256" t="s">
        <v>1478</v>
      </c>
      <c r="K256" t="b">
        <v>0</v>
      </c>
      <c r="L256">
        <v>0</v>
      </c>
      <c r="M256">
        <v>0</v>
      </c>
      <c r="O256" t="s">
        <v>23</v>
      </c>
      <c r="P256" t="s">
        <v>24</v>
      </c>
    </row>
    <row r="257" spans="1:16" x14ac:dyDescent="0.25">
      <c r="A257" t="s">
        <v>1431</v>
      </c>
      <c r="B257" t="s">
        <v>1445</v>
      </c>
      <c r="C257" t="s">
        <v>1542</v>
      </c>
      <c r="D257" t="s">
        <v>1245</v>
      </c>
      <c r="E257" t="s">
        <v>106</v>
      </c>
      <c r="F257" t="s">
        <v>38</v>
      </c>
      <c r="G257">
        <v>40</v>
      </c>
      <c r="H257" s="3">
        <v>43591</v>
      </c>
      <c r="J257" t="s">
        <v>1479</v>
      </c>
      <c r="K257" t="b">
        <v>0</v>
      </c>
      <c r="L257">
        <v>0</v>
      </c>
      <c r="M257">
        <v>0</v>
      </c>
      <c r="O257" t="s">
        <v>23</v>
      </c>
      <c r="P257" t="s">
        <v>24</v>
      </c>
    </row>
    <row r="258" spans="1:16" x14ac:dyDescent="0.25">
      <c r="A258" t="s">
        <v>1512</v>
      </c>
      <c r="B258" t="s">
        <v>1511</v>
      </c>
      <c r="C258" t="s">
        <v>1544</v>
      </c>
      <c r="D258" t="s">
        <v>1245</v>
      </c>
      <c r="E258" t="s">
        <v>21</v>
      </c>
      <c r="F258" t="s">
        <v>106</v>
      </c>
      <c r="G258">
        <v>40</v>
      </c>
      <c r="H258" s="3">
        <v>43594</v>
      </c>
      <c r="J258" t="s">
        <v>1501</v>
      </c>
      <c r="K258" t="b">
        <v>0</v>
      </c>
      <c r="L258">
        <v>0</v>
      </c>
      <c r="M258">
        <v>0</v>
      </c>
      <c r="N258">
        <v>87</v>
      </c>
      <c r="O258" t="s">
        <v>23</v>
      </c>
      <c r="P258" t="s">
        <v>24</v>
      </c>
    </row>
    <row r="259" spans="1:16" x14ac:dyDescent="0.25">
      <c r="A259" t="s">
        <v>1513</v>
      </c>
      <c r="B259" t="s">
        <v>1529</v>
      </c>
      <c r="C259" t="s">
        <v>1544</v>
      </c>
      <c r="D259" t="s">
        <v>1245</v>
      </c>
      <c r="E259" t="s">
        <v>21</v>
      </c>
      <c r="F259" t="s">
        <v>106</v>
      </c>
      <c r="G259">
        <v>40</v>
      </c>
      <c r="H259" s="3">
        <v>43594</v>
      </c>
      <c r="J259" t="s">
        <v>1502</v>
      </c>
      <c r="K259" t="b">
        <v>0</v>
      </c>
      <c r="L259">
        <v>0</v>
      </c>
      <c r="M259">
        <v>0</v>
      </c>
      <c r="N259">
        <v>87</v>
      </c>
      <c r="O259" t="s">
        <v>23</v>
      </c>
      <c r="P259" t="s">
        <v>24</v>
      </c>
    </row>
    <row r="260" spans="1:16" x14ac:dyDescent="0.25">
      <c r="A260" t="s">
        <v>1514</v>
      </c>
      <c r="B260" t="s">
        <v>1530</v>
      </c>
      <c r="C260" t="s">
        <v>1544</v>
      </c>
      <c r="D260" t="s">
        <v>1245</v>
      </c>
      <c r="E260" t="s">
        <v>21</v>
      </c>
      <c r="F260" t="s">
        <v>106</v>
      </c>
      <c r="G260">
        <v>40</v>
      </c>
      <c r="H260" s="3">
        <v>43594</v>
      </c>
      <c r="J260" t="s">
        <v>1503</v>
      </c>
      <c r="K260" t="b">
        <v>0</v>
      </c>
      <c r="L260">
        <v>0</v>
      </c>
      <c r="M260">
        <v>0</v>
      </c>
      <c r="N260">
        <v>87</v>
      </c>
      <c r="O260" t="s">
        <v>23</v>
      </c>
      <c r="P260" t="s">
        <v>24</v>
      </c>
    </row>
    <row r="261" spans="1:16" x14ac:dyDescent="0.25">
      <c r="A261" t="s">
        <v>1515</v>
      </c>
      <c r="B261" t="s">
        <v>1531</v>
      </c>
      <c r="C261" t="s">
        <v>1544</v>
      </c>
      <c r="D261" t="s">
        <v>1245</v>
      </c>
      <c r="E261" t="s">
        <v>21</v>
      </c>
      <c r="F261" t="s">
        <v>106</v>
      </c>
      <c r="G261">
        <v>40</v>
      </c>
      <c r="H261" s="3">
        <v>43594</v>
      </c>
      <c r="J261" t="s">
        <v>1504</v>
      </c>
      <c r="K261" t="b">
        <v>0</v>
      </c>
      <c r="L261">
        <v>0</v>
      </c>
      <c r="M261">
        <v>0</v>
      </c>
      <c r="N261">
        <v>87</v>
      </c>
      <c r="O261" t="s">
        <v>23</v>
      </c>
      <c r="P261" t="s">
        <v>24</v>
      </c>
    </row>
    <row r="262" spans="1:16" x14ac:dyDescent="0.25">
      <c r="A262" t="s">
        <v>1516</v>
      </c>
      <c r="B262" t="s">
        <v>1532</v>
      </c>
      <c r="C262" t="s">
        <v>1544</v>
      </c>
      <c r="D262" t="s">
        <v>1245</v>
      </c>
      <c r="E262" t="s">
        <v>21</v>
      </c>
      <c r="F262" t="s">
        <v>106</v>
      </c>
      <c r="G262">
        <v>40</v>
      </c>
      <c r="H262" s="3">
        <v>43594</v>
      </c>
      <c r="J262" t="s">
        <v>1505</v>
      </c>
      <c r="K262" t="b">
        <v>0</v>
      </c>
      <c r="L262">
        <v>0</v>
      </c>
      <c r="M262">
        <v>0</v>
      </c>
      <c r="N262">
        <v>87</v>
      </c>
      <c r="O262" t="s">
        <v>23</v>
      </c>
      <c r="P262" t="s">
        <v>24</v>
      </c>
    </row>
    <row r="263" spans="1:16" x14ac:dyDescent="0.25">
      <c r="A263" t="s">
        <v>1517</v>
      </c>
      <c r="B263" t="s">
        <v>1533</v>
      </c>
      <c r="C263" t="s">
        <v>1544</v>
      </c>
      <c r="D263" t="s">
        <v>1245</v>
      </c>
      <c r="E263" t="s">
        <v>21</v>
      </c>
      <c r="F263" t="s">
        <v>106</v>
      </c>
      <c r="G263">
        <v>40</v>
      </c>
      <c r="H263" s="3">
        <v>43594</v>
      </c>
      <c r="J263" t="s">
        <v>1506</v>
      </c>
      <c r="K263" t="b">
        <v>0</v>
      </c>
      <c r="L263">
        <v>0</v>
      </c>
      <c r="M263">
        <v>0</v>
      </c>
      <c r="N263">
        <v>87</v>
      </c>
      <c r="O263" t="s">
        <v>23</v>
      </c>
      <c r="P263" t="s">
        <v>24</v>
      </c>
    </row>
    <row r="264" spans="1:16" x14ac:dyDescent="0.25">
      <c r="A264" t="s">
        <v>1518</v>
      </c>
      <c r="B264" t="s">
        <v>1534</v>
      </c>
      <c r="C264" t="s">
        <v>1544</v>
      </c>
      <c r="D264" t="s">
        <v>1245</v>
      </c>
      <c r="E264" t="s">
        <v>21</v>
      </c>
      <c r="F264" t="s">
        <v>106</v>
      </c>
      <c r="G264">
        <v>40</v>
      </c>
      <c r="H264" s="3">
        <v>43594</v>
      </c>
      <c r="J264" t="s">
        <v>1507</v>
      </c>
      <c r="K264" t="b">
        <v>0</v>
      </c>
      <c r="L264">
        <v>0</v>
      </c>
      <c r="M264">
        <v>0</v>
      </c>
      <c r="N264">
        <v>87</v>
      </c>
      <c r="O264" t="s">
        <v>23</v>
      </c>
      <c r="P264" t="s">
        <v>24</v>
      </c>
    </row>
    <row r="265" spans="1:16" x14ac:dyDescent="0.25">
      <c r="A265" t="s">
        <v>1519</v>
      </c>
      <c r="B265" t="s">
        <v>1535</v>
      </c>
      <c r="C265" t="s">
        <v>1544</v>
      </c>
      <c r="D265" t="s">
        <v>1245</v>
      </c>
      <c r="E265" t="s">
        <v>21</v>
      </c>
      <c r="F265" t="s">
        <v>106</v>
      </c>
      <c r="G265">
        <v>40</v>
      </c>
      <c r="H265" s="3">
        <v>43594</v>
      </c>
      <c r="J265" t="s">
        <v>1508</v>
      </c>
      <c r="K265" t="b">
        <v>0</v>
      </c>
      <c r="L265">
        <v>0</v>
      </c>
      <c r="M265">
        <v>0</v>
      </c>
      <c r="N265">
        <v>87</v>
      </c>
      <c r="O265" t="s">
        <v>23</v>
      </c>
      <c r="P265" t="s">
        <v>24</v>
      </c>
    </row>
    <row r="266" spans="1:16" x14ac:dyDescent="0.25">
      <c r="A266" t="s">
        <v>1520</v>
      </c>
      <c r="B266" t="s">
        <v>1536</v>
      </c>
      <c r="C266" t="s">
        <v>1544</v>
      </c>
      <c r="D266" t="s">
        <v>1245</v>
      </c>
      <c r="E266" t="s">
        <v>21</v>
      </c>
      <c r="F266" t="s">
        <v>106</v>
      </c>
      <c r="G266">
        <v>40</v>
      </c>
      <c r="H266" s="3">
        <v>43594</v>
      </c>
      <c r="J266" t="s">
        <v>1509</v>
      </c>
      <c r="K266" t="b">
        <v>0</v>
      </c>
      <c r="L266">
        <v>0</v>
      </c>
      <c r="M266">
        <v>0</v>
      </c>
      <c r="N266">
        <v>87</v>
      </c>
      <c r="O266" t="s">
        <v>23</v>
      </c>
      <c r="P266" t="s">
        <v>24</v>
      </c>
    </row>
    <row r="267" spans="1:16" x14ac:dyDescent="0.25">
      <c r="A267" t="s">
        <v>1521</v>
      </c>
      <c r="B267" t="s">
        <v>1537</v>
      </c>
      <c r="C267" t="s">
        <v>1544</v>
      </c>
      <c r="D267" t="s">
        <v>1245</v>
      </c>
      <c r="E267" t="s">
        <v>21</v>
      </c>
      <c r="F267" t="s">
        <v>106</v>
      </c>
      <c r="G267">
        <v>40</v>
      </c>
      <c r="H267" s="3">
        <v>43594</v>
      </c>
      <c r="J267" t="s">
        <v>1510</v>
      </c>
      <c r="K267" t="b">
        <v>0</v>
      </c>
      <c r="L267">
        <v>0</v>
      </c>
      <c r="M267">
        <v>0</v>
      </c>
      <c r="N267">
        <v>87</v>
      </c>
      <c r="O267" t="s">
        <v>23</v>
      </c>
      <c r="P267" t="s">
        <v>24</v>
      </c>
    </row>
    <row r="268" spans="1:16" x14ac:dyDescent="0.25">
      <c r="A268" t="s">
        <v>1527</v>
      </c>
      <c r="B268" t="s">
        <v>1524</v>
      </c>
      <c r="C268" t="s">
        <v>1543</v>
      </c>
      <c r="D268" t="s">
        <v>1526</v>
      </c>
      <c r="E268" t="s">
        <v>326</v>
      </c>
      <c r="F268" t="s">
        <v>110</v>
      </c>
      <c r="G268">
        <v>40</v>
      </c>
      <c r="H268" s="3">
        <v>43594</v>
      </c>
      <c r="J268" t="s">
        <v>1522</v>
      </c>
      <c r="K268" t="b">
        <v>0</v>
      </c>
      <c r="L268">
        <v>0</v>
      </c>
      <c r="M268">
        <v>0</v>
      </c>
      <c r="N268">
        <v>82</v>
      </c>
      <c r="O268" t="s">
        <v>23</v>
      </c>
      <c r="P268" t="s">
        <v>24</v>
      </c>
    </row>
    <row r="269" spans="1:16" x14ac:dyDescent="0.25">
      <c r="A269" t="s">
        <v>1528</v>
      </c>
      <c r="B269" t="s">
        <v>1525</v>
      </c>
      <c r="C269" t="s">
        <v>1543</v>
      </c>
      <c r="D269" t="s">
        <v>1526</v>
      </c>
      <c r="E269" t="s">
        <v>326</v>
      </c>
      <c r="F269" t="s">
        <v>110</v>
      </c>
      <c r="G269">
        <v>40</v>
      </c>
      <c r="H269" s="3">
        <v>43594</v>
      </c>
      <c r="J269" t="s">
        <v>1523</v>
      </c>
      <c r="K269" t="b">
        <v>0</v>
      </c>
      <c r="L269">
        <v>0</v>
      </c>
      <c r="M269">
        <v>0</v>
      </c>
      <c r="N269">
        <v>82</v>
      </c>
      <c r="O269" t="s">
        <v>23</v>
      </c>
      <c r="P269" t="s">
        <v>24</v>
      </c>
    </row>
    <row r="270" spans="1:16" x14ac:dyDescent="0.25">
      <c r="A270" t="s">
        <v>996</v>
      </c>
      <c r="B270" t="s">
        <v>1588</v>
      </c>
      <c r="D270" t="s">
        <v>214</v>
      </c>
      <c r="E270" t="s">
        <v>21</v>
      </c>
      <c r="F270" t="s">
        <v>38</v>
      </c>
      <c r="G270">
        <v>10</v>
      </c>
      <c r="H270" s="3">
        <v>43599</v>
      </c>
      <c r="J270" t="s">
        <v>1590</v>
      </c>
      <c r="K270" t="b">
        <v>0</v>
      </c>
      <c r="L270">
        <v>0</v>
      </c>
      <c r="M270">
        <v>0</v>
      </c>
      <c r="N270">
        <f>LEN(J270)</f>
        <v>99</v>
      </c>
      <c r="O270" t="s">
        <v>1591</v>
      </c>
      <c r="P270" t="s">
        <v>1591</v>
      </c>
    </row>
    <row r="271" spans="1:16" x14ac:dyDescent="0.25">
      <c r="A271" t="s">
        <v>999</v>
      </c>
      <c r="B271" t="s">
        <v>1589</v>
      </c>
      <c r="D271" t="s">
        <v>148</v>
      </c>
      <c r="E271" t="s">
        <v>38</v>
      </c>
      <c r="F271" t="s">
        <v>21</v>
      </c>
      <c r="G271">
        <v>10</v>
      </c>
      <c r="H271" s="3">
        <v>43599</v>
      </c>
      <c r="J271" t="s">
        <v>1592</v>
      </c>
      <c r="K271" t="b">
        <v>1</v>
      </c>
      <c r="L271">
        <v>0</v>
      </c>
      <c r="M271">
        <v>0</v>
      </c>
      <c r="N271">
        <f>LEN(J271)</f>
        <v>2613</v>
      </c>
      <c r="O271" t="s">
        <v>1591</v>
      </c>
      <c r="P271" t="s">
        <v>1591</v>
      </c>
    </row>
    <row r="272" spans="1:16" x14ac:dyDescent="0.25">
      <c r="A272" s="23" t="s">
        <v>1002</v>
      </c>
      <c r="B272" t="s">
        <v>1593</v>
      </c>
      <c r="C272" t="s">
        <v>1594</v>
      </c>
      <c r="D272" t="s">
        <v>143</v>
      </c>
      <c r="E272" t="s">
        <v>156</v>
      </c>
      <c r="F272" t="s">
        <v>110</v>
      </c>
      <c r="G272">
        <v>50</v>
      </c>
      <c r="I272">
        <v>7407</v>
      </c>
      <c r="J272" t="s">
        <v>1601</v>
      </c>
      <c r="K272" t="b">
        <v>1</v>
      </c>
      <c r="L272">
        <v>0</v>
      </c>
      <c r="M272">
        <v>0</v>
      </c>
      <c r="N272">
        <v>3310</v>
      </c>
      <c r="O272" s="23" t="s">
        <v>1591</v>
      </c>
      <c r="P272" s="23" t="s">
        <v>1591</v>
      </c>
    </row>
    <row r="273" spans="1:16" x14ac:dyDescent="0.25">
      <c r="A273" s="23" t="s">
        <v>1005</v>
      </c>
      <c r="B273" t="s">
        <v>1595</v>
      </c>
      <c r="C273" t="s">
        <v>1596</v>
      </c>
      <c r="D273" t="s">
        <v>148</v>
      </c>
      <c r="E273" t="s">
        <v>21</v>
      </c>
      <c r="F273" t="s">
        <v>106</v>
      </c>
      <c r="G273">
        <v>50</v>
      </c>
      <c r="I273">
        <v>7423</v>
      </c>
      <c r="J273" t="s">
        <v>1599</v>
      </c>
      <c r="K273" t="b">
        <v>1</v>
      </c>
      <c r="L273">
        <v>0</v>
      </c>
      <c r="M273">
        <v>0</v>
      </c>
      <c r="N273">
        <v>2427</v>
      </c>
      <c r="O273" t="s">
        <v>1591</v>
      </c>
      <c r="P273" s="23" t="s">
        <v>1591</v>
      </c>
    </row>
    <row r="274" spans="1:16" x14ac:dyDescent="0.25">
      <c r="A274" s="23" t="s">
        <v>955</v>
      </c>
      <c r="B274" t="s">
        <v>1597</v>
      </c>
      <c r="C274" t="s">
        <v>1598</v>
      </c>
      <c r="D274" t="s">
        <v>214</v>
      </c>
      <c r="E274" t="s">
        <v>38</v>
      </c>
      <c r="F274" t="s">
        <v>21</v>
      </c>
      <c r="G274">
        <v>50</v>
      </c>
      <c r="I274">
        <v>7111</v>
      </c>
      <c r="J274" t="s">
        <v>1600</v>
      </c>
      <c r="K274" t="b">
        <v>1</v>
      </c>
      <c r="L274">
        <v>0</v>
      </c>
      <c r="M274">
        <v>0</v>
      </c>
      <c r="N274">
        <v>3167</v>
      </c>
      <c r="O274" s="23" t="s">
        <v>1591</v>
      </c>
      <c r="P274" s="23" t="s">
        <v>1591</v>
      </c>
    </row>
  </sheetData>
  <autoFilter ref="A1:O241">
    <sortState ref="A2:O183">
      <sortCondition ref="I1:I182"/>
    </sortState>
  </autoFilter>
  <conditionalFormatting sqref="G55:G72 G78:G84 G95:G101 G1:G46 G110:G140 G182:G217 G223:G226 G228:G232 G234:G257 G272:G1048576">
    <cfRule type="colorScale" priority="79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6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2 G9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6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6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09">
    <cfRule type="colorScale" priority="6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3:O12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4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4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:O16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1:O1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4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7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3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77:O17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0:O18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81">
    <cfRule type="colorScale" priority="29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8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4:O19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4:O19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6:O1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9:O2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7:O2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1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19:G222">
    <cfRule type="colorScale" priority="1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O2 P1 O241 O270 O275:O104857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8:O2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8:O2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3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232:O2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2:O2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4:O2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8:O2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00"/>
  <sheetViews>
    <sheetView workbookViewId="0">
      <pane ySplit="1" topLeftCell="A181" activePane="bottomLeft" state="frozen"/>
      <selection activeCell="G1" sqref="G1"/>
      <selection pane="bottomLeft" activeCell="H202" sqref="H202"/>
    </sheetView>
  </sheetViews>
  <sheetFormatPr defaultColWidth="8.85546875" defaultRowHeight="15" x14ac:dyDescent="0.25"/>
  <cols>
    <col min="2" max="2" width="17.42578125" customWidth="1"/>
    <col min="3" max="3" width="9.140625" bestFit="1" customWidth="1"/>
    <col min="7" max="7" width="9.28515625" customWidth="1"/>
    <col min="8" max="8" width="9.7109375" bestFit="1" customWidth="1"/>
    <col min="9" max="9" width="11.42578125" bestFit="1" customWidth="1"/>
    <col min="10" max="10" width="35.5703125" bestFit="1" customWidth="1"/>
    <col min="16" max="16" width="22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733</v>
      </c>
      <c r="C2" t="s">
        <v>723</v>
      </c>
      <c r="E2" t="str">
        <f>"UNS"&amp;UPPER(LEFT(RIGHT(B2,3),1))</f>
        <v>UNS1</v>
      </c>
      <c r="F2" t="str">
        <f>"UNS"&amp;UPPER(LEFT(RIGHT(B2,1),1))</f>
        <v>UNS3</v>
      </c>
      <c r="G2">
        <v>30</v>
      </c>
      <c r="H2" s="3">
        <v>43287</v>
      </c>
      <c r="I2">
        <f t="shared" ref="I2:I33" si="0">CODE(LEFT(A2,1))*100+MID(A2,2,10)</f>
        <v>6501</v>
      </c>
      <c r="J2" t="s">
        <v>734</v>
      </c>
      <c r="K2" t="b">
        <v>0</v>
      </c>
      <c r="L2">
        <v>0</v>
      </c>
      <c r="M2">
        <v>0</v>
      </c>
      <c r="N2">
        <f t="shared" ref="N2:N33" si="1">LEN(J2)</f>
        <v>624</v>
      </c>
      <c r="O2" t="s">
        <v>735</v>
      </c>
      <c r="P2" t="s">
        <v>24</v>
      </c>
    </row>
    <row r="3" spans="1:16" x14ac:dyDescent="0.25">
      <c r="A3" t="s">
        <v>16</v>
      </c>
      <c r="B3" t="s">
        <v>752</v>
      </c>
      <c r="D3" t="s">
        <v>214</v>
      </c>
      <c r="E3" t="str">
        <f>"UNS"&amp;LEFT(RIGHT(B3,3),1)</f>
        <v>UNSX</v>
      </c>
      <c r="F3" t="str">
        <f>"UNS"&amp;RIGHT(RIGHT(B3,3),1)</f>
        <v>UNS1</v>
      </c>
      <c r="G3">
        <v>24</v>
      </c>
      <c r="H3" s="3">
        <v>43014</v>
      </c>
      <c r="I3">
        <f t="shared" si="0"/>
        <v>6501</v>
      </c>
      <c r="J3" t="s">
        <v>753</v>
      </c>
      <c r="K3" t="b">
        <v>0</v>
      </c>
      <c r="L3">
        <v>0</v>
      </c>
      <c r="M3">
        <v>0</v>
      </c>
      <c r="N3">
        <f t="shared" si="1"/>
        <v>2124</v>
      </c>
      <c r="O3" t="s">
        <v>711</v>
      </c>
      <c r="P3" t="s">
        <v>712</v>
      </c>
    </row>
    <row r="4" spans="1:16" x14ac:dyDescent="0.25">
      <c r="A4" t="s">
        <v>25</v>
      </c>
      <c r="B4" t="s">
        <v>736</v>
      </c>
      <c r="C4" t="s">
        <v>723</v>
      </c>
      <c r="E4" t="str">
        <f>"UNS"&amp;UPPER(LEFT(RIGHT(B4,3),1))</f>
        <v>UNS3</v>
      </c>
      <c r="F4" t="str">
        <f>"UNS"&amp;UPPER(LEFT(RIGHT(B4,1),1))</f>
        <v>UNS4</v>
      </c>
      <c r="G4">
        <v>30</v>
      </c>
      <c r="H4" s="3">
        <v>43287</v>
      </c>
      <c r="I4">
        <f t="shared" si="0"/>
        <v>6502</v>
      </c>
      <c r="J4" t="s">
        <v>737</v>
      </c>
      <c r="K4" t="b">
        <v>0</v>
      </c>
      <c r="L4">
        <v>0</v>
      </c>
      <c r="M4">
        <v>0</v>
      </c>
      <c r="N4">
        <f t="shared" si="1"/>
        <v>959</v>
      </c>
      <c r="O4" t="s">
        <v>735</v>
      </c>
      <c r="P4" t="s">
        <v>24</v>
      </c>
    </row>
    <row r="5" spans="1:16" x14ac:dyDescent="0.25">
      <c r="A5" t="s">
        <v>25</v>
      </c>
      <c r="B5" t="s">
        <v>754</v>
      </c>
      <c r="D5" t="s">
        <v>214</v>
      </c>
      <c r="E5" t="str">
        <f>"UNS"&amp;LEFT(RIGHT(B5,3),1)</f>
        <v>UNSX</v>
      </c>
      <c r="F5" t="str">
        <f>"UNS"&amp;RIGHT(RIGHT(B5,3),1)</f>
        <v>UNS1</v>
      </c>
      <c r="G5">
        <v>24</v>
      </c>
      <c r="H5" s="3">
        <v>43014</v>
      </c>
      <c r="I5">
        <f t="shared" si="0"/>
        <v>6502</v>
      </c>
      <c r="J5" t="s">
        <v>755</v>
      </c>
      <c r="K5" t="b">
        <v>0</v>
      </c>
      <c r="L5">
        <v>0</v>
      </c>
      <c r="M5">
        <v>0</v>
      </c>
      <c r="N5">
        <f t="shared" si="1"/>
        <v>1874</v>
      </c>
      <c r="O5" t="s">
        <v>711</v>
      </c>
      <c r="P5" t="s">
        <v>712</v>
      </c>
    </row>
    <row r="6" spans="1:16" x14ac:dyDescent="0.25">
      <c r="A6" t="s">
        <v>30</v>
      </c>
      <c r="B6" t="s">
        <v>738</v>
      </c>
      <c r="C6" t="s">
        <v>723</v>
      </c>
      <c r="E6" t="str">
        <f>"UNS"&amp;UPPER(LEFT(RIGHT(B6,3),1))</f>
        <v>UNS1</v>
      </c>
      <c r="F6" t="str">
        <f>"UNS"&amp;UPPER(LEFT(RIGHT(B6,1),1))</f>
        <v>UNS3</v>
      </c>
      <c r="G6">
        <v>30</v>
      </c>
      <c r="H6" s="3">
        <v>43287</v>
      </c>
      <c r="I6">
        <f t="shared" si="0"/>
        <v>6503</v>
      </c>
      <c r="J6" t="s">
        <v>739</v>
      </c>
      <c r="K6" t="b">
        <v>0</v>
      </c>
      <c r="L6">
        <v>0</v>
      </c>
      <c r="M6">
        <v>0</v>
      </c>
      <c r="N6">
        <f t="shared" si="1"/>
        <v>638</v>
      </c>
      <c r="O6" t="s">
        <v>735</v>
      </c>
      <c r="P6" t="s">
        <v>24</v>
      </c>
    </row>
    <row r="7" spans="1:16" x14ac:dyDescent="0.25">
      <c r="A7" t="s">
        <v>30</v>
      </c>
      <c r="B7" t="s">
        <v>756</v>
      </c>
      <c r="C7" t="s">
        <v>723</v>
      </c>
      <c r="E7" t="str">
        <f>"UNS"&amp;UPPER(LEFT(RIGHT(B7,3),1))</f>
        <v>UNSX</v>
      </c>
      <c r="F7" t="str">
        <f>"UNS"&amp;UPPER(LEFT(RIGHT(B7,1),1))</f>
        <v>UNS1</v>
      </c>
      <c r="G7">
        <v>24</v>
      </c>
      <c r="H7" s="3">
        <v>43014</v>
      </c>
      <c r="I7">
        <f t="shared" si="0"/>
        <v>6503</v>
      </c>
      <c r="J7" t="s">
        <v>757</v>
      </c>
      <c r="K7" t="b">
        <v>0</v>
      </c>
      <c r="L7">
        <v>0</v>
      </c>
      <c r="M7">
        <v>0</v>
      </c>
      <c r="N7">
        <f t="shared" si="1"/>
        <v>1874</v>
      </c>
      <c r="O7" t="s">
        <v>711</v>
      </c>
      <c r="P7" t="s">
        <v>712</v>
      </c>
    </row>
    <row r="8" spans="1:16" x14ac:dyDescent="0.25">
      <c r="A8" t="s">
        <v>35</v>
      </c>
      <c r="B8" t="s">
        <v>740</v>
      </c>
      <c r="C8" t="s">
        <v>723</v>
      </c>
      <c r="E8" t="str">
        <f>"UNS"&amp;UPPER(LEFT(RIGHT(B8,3),1))</f>
        <v>UNS4</v>
      </c>
      <c r="F8" t="str">
        <f>"UNS"&amp;UPPER(LEFT(RIGHT(B8,1),1))</f>
        <v>UNS5</v>
      </c>
      <c r="G8">
        <v>30</v>
      </c>
      <c r="H8" s="3">
        <v>43287</v>
      </c>
      <c r="I8">
        <f t="shared" si="0"/>
        <v>6504</v>
      </c>
      <c r="J8" t="s">
        <v>741</v>
      </c>
      <c r="K8" t="b">
        <v>0</v>
      </c>
      <c r="L8">
        <v>0</v>
      </c>
      <c r="M8">
        <v>0</v>
      </c>
      <c r="N8">
        <f t="shared" si="1"/>
        <v>1023</v>
      </c>
      <c r="O8" t="s">
        <v>735</v>
      </c>
      <c r="P8" t="s">
        <v>24</v>
      </c>
    </row>
    <row r="9" spans="1:16" x14ac:dyDescent="0.25">
      <c r="A9" t="s">
        <v>35</v>
      </c>
      <c r="B9" t="s">
        <v>758</v>
      </c>
      <c r="D9" t="s">
        <v>214</v>
      </c>
      <c r="E9" t="str">
        <f>"UNS"&amp;LEFT(RIGHT(B9,3),1)</f>
        <v>UNSX</v>
      </c>
      <c r="F9" t="str">
        <f>"UNS"&amp;RIGHT(RIGHT(B9,3),1)</f>
        <v>UNS1</v>
      </c>
      <c r="G9">
        <v>24</v>
      </c>
      <c r="H9" s="3">
        <v>43014</v>
      </c>
      <c r="I9">
        <f t="shared" si="0"/>
        <v>6504</v>
      </c>
      <c r="J9" t="s">
        <v>759</v>
      </c>
      <c r="K9" t="b">
        <v>0</v>
      </c>
      <c r="L9">
        <v>0</v>
      </c>
      <c r="M9">
        <v>0</v>
      </c>
      <c r="N9">
        <f t="shared" si="1"/>
        <v>2929</v>
      </c>
      <c r="O9" t="s">
        <v>711</v>
      </c>
      <c r="P9" t="s">
        <v>712</v>
      </c>
    </row>
    <row r="10" spans="1:16" x14ac:dyDescent="0.25">
      <c r="A10" t="s">
        <v>40</v>
      </c>
      <c r="B10" t="s">
        <v>742</v>
      </c>
      <c r="C10" t="s">
        <v>723</v>
      </c>
      <c r="E10" t="str">
        <f>"UNS"&amp;UPPER(LEFT(RIGHT(B10,3),1))</f>
        <v>UNS4</v>
      </c>
      <c r="F10" t="str">
        <f>"UNS"&amp;UPPER(LEFT(RIGHT(B10,1),1))</f>
        <v>UNS5</v>
      </c>
      <c r="G10">
        <v>20</v>
      </c>
      <c r="H10" s="3">
        <v>43287</v>
      </c>
      <c r="I10">
        <f t="shared" si="0"/>
        <v>6505</v>
      </c>
      <c r="J10" t="s">
        <v>743</v>
      </c>
      <c r="K10" t="b">
        <v>0</v>
      </c>
      <c r="L10">
        <v>0</v>
      </c>
      <c r="M10">
        <v>0</v>
      </c>
      <c r="N10">
        <f t="shared" si="1"/>
        <v>1279</v>
      </c>
      <c r="O10" t="s">
        <v>735</v>
      </c>
      <c r="P10" t="s">
        <v>24</v>
      </c>
    </row>
    <row r="11" spans="1:16" x14ac:dyDescent="0.25">
      <c r="A11" t="s">
        <v>40</v>
      </c>
      <c r="B11" t="s">
        <v>760</v>
      </c>
      <c r="D11" t="s">
        <v>214</v>
      </c>
      <c r="E11" t="str">
        <f>"UNS"&amp;LEFT(RIGHT(B11,3),1)</f>
        <v>UNSX</v>
      </c>
      <c r="F11" t="str">
        <f>"UNS"&amp;RIGHT(RIGHT(B11,3),1)</f>
        <v>UNS1</v>
      </c>
      <c r="G11">
        <v>24</v>
      </c>
      <c r="H11" s="3">
        <v>43014</v>
      </c>
      <c r="I11">
        <f t="shared" si="0"/>
        <v>6505</v>
      </c>
      <c r="J11" t="s">
        <v>761</v>
      </c>
      <c r="K11" t="b">
        <v>0</v>
      </c>
      <c r="L11">
        <v>0</v>
      </c>
      <c r="M11">
        <v>0</v>
      </c>
      <c r="N11">
        <f t="shared" si="1"/>
        <v>2929</v>
      </c>
      <c r="O11" t="s">
        <v>711</v>
      </c>
      <c r="P11" t="s">
        <v>712</v>
      </c>
    </row>
    <row r="12" spans="1:16" x14ac:dyDescent="0.25">
      <c r="A12" t="s">
        <v>44</v>
      </c>
      <c r="B12" t="s">
        <v>744</v>
      </c>
      <c r="C12" t="s">
        <v>723</v>
      </c>
      <c r="E12" t="str">
        <f>"UNS"&amp;UPPER(LEFT(RIGHT(B12,3),1))</f>
        <v>UNS5</v>
      </c>
      <c r="F12" t="str">
        <f>"UNS"&amp;UPPER(LEFT(RIGHT(B12,1),1))</f>
        <v>UNSX</v>
      </c>
      <c r="G12">
        <v>30</v>
      </c>
      <c r="H12" s="3">
        <v>43287</v>
      </c>
      <c r="I12">
        <f t="shared" si="0"/>
        <v>6506</v>
      </c>
      <c r="J12" t="s">
        <v>745</v>
      </c>
      <c r="K12" t="b">
        <v>0</v>
      </c>
      <c r="L12">
        <v>0</v>
      </c>
      <c r="M12">
        <v>0</v>
      </c>
      <c r="N12">
        <f t="shared" si="1"/>
        <v>653</v>
      </c>
      <c r="O12" t="s">
        <v>735</v>
      </c>
      <c r="P12" t="s">
        <v>24</v>
      </c>
    </row>
    <row r="13" spans="1:16" x14ac:dyDescent="0.25">
      <c r="A13" t="s">
        <v>44</v>
      </c>
      <c r="B13" t="s">
        <v>762</v>
      </c>
      <c r="D13" t="s">
        <v>214</v>
      </c>
      <c r="E13" t="str">
        <f>"UNS"&amp;LEFT(RIGHT(B13,3),1)</f>
        <v>UNSX</v>
      </c>
      <c r="F13" t="str">
        <f>"UNS"&amp;RIGHT(RIGHT(B13,3),1)</f>
        <v>UNS1</v>
      </c>
      <c r="G13">
        <v>12</v>
      </c>
      <c r="H13" s="3">
        <v>43014</v>
      </c>
      <c r="I13">
        <f t="shared" si="0"/>
        <v>6506</v>
      </c>
      <c r="J13" t="s">
        <v>763</v>
      </c>
      <c r="K13" t="b">
        <v>0</v>
      </c>
      <c r="L13">
        <v>0</v>
      </c>
      <c r="M13">
        <v>0</v>
      </c>
      <c r="N13">
        <f t="shared" si="1"/>
        <v>2060</v>
      </c>
      <c r="O13" t="s">
        <v>711</v>
      </c>
      <c r="P13" t="s">
        <v>712</v>
      </c>
    </row>
    <row r="14" spans="1:16" x14ac:dyDescent="0.25">
      <c r="A14" t="s">
        <v>49</v>
      </c>
      <c r="B14" t="s">
        <v>746</v>
      </c>
      <c r="C14" t="s">
        <v>723</v>
      </c>
      <c r="E14" t="str">
        <f>"UNS"&amp;UPPER(LEFT(RIGHT(B14,3),1))</f>
        <v>UNS5</v>
      </c>
      <c r="F14" t="str">
        <f>"UNS"&amp;UPPER(LEFT(RIGHT(B14,1),1))</f>
        <v>UNSX</v>
      </c>
      <c r="G14">
        <v>30</v>
      </c>
      <c r="H14" s="3">
        <v>43287</v>
      </c>
      <c r="I14">
        <f t="shared" si="0"/>
        <v>6507</v>
      </c>
      <c r="J14" t="s">
        <v>747</v>
      </c>
      <c r="K14" t="b">
        <v>0</v>
      </c>
      <c r="L14">
        <v>0</v>
      </c>
      <c r="M14">
        <v>0</v>
      </c>
      <c r="N14">
        <f t="shared" si="1"/>
        <v>576</v>
      </c>
      <c r="O14" t="s">
        <v>735</v>
      </c>
      <c r="P14" t="s">
        <v>24</v>
      </c>
    </row>
    <row r="15" spans="1:16" x14ac:dyDescent="0.25">
      <c r="A15" t="s">
        <v>49</v>
      </c>
      <c r="B15" t="s">
        <v>764</v>
      </c>
      <c r="D15" t="s">
        <v>214</v>
      </c>
      <c r="E15" t="str">
        <f>"UNS"&amp;LEFT(RIGHT(B15,3),1)</f>
        <v>UNSX</v>
      </c>
      <c r="F15" t="str">
        <f>"UNS"&amp;RIGHT(RIGHT(B15,3),1)</f>
        <v>UNS1</v>
      </c>
      <c r="G15">
        <v>24</v>
      </c>
      <c r="H15" s="3">
        <v>43014</v>
      </c>
      <c r="I15">
        <f t="shared" si="0"/>
        <v>6507</v>
      </c>
      <c r="J15" t="s">
        <v>765</v>
      </c>
      <c r="K15" t="b">
        <v>0</v>
      </c>
      <c r="L15">
        <v>0</v>
      </c>
      <c r="M15">
        <v>0</v>
      </c>
      <c r="N15">
        <f t="shared" si="1"/>
        <v>1810</v>
      </c>
      <c r="O15" t="s">
        <v>711</v>
      </c>
      <c r="P15" t="s">
        <v>712</v>
      </c>
    </row>
    <row r="16" spans="1:16" x14ac:dyDescent="0.25">
      <c r="A16" t="s">
        <v>55</v>
      </c>
      <c r="B16" t="s">
        <v>748</v>
      </c>
      <c r="C16" t="s">
        <v>723</v>
      </c>
      <c r="E16" t="str">
        <f>"UNS"&amp;UPPER(LEFT(RIGHT(B16,3),1))</f>
        <v>UNS3</v>
      </c>
      <c r="F16" t="str">
        <f>"UNS"&amp;UPPER(LEFT(RIGHT(B16,1),1))</f>
        <v>UNS6</v>
      </c>
      <c r="G16">
        <v>30</v>
      </c>
      <c r="H16" s="3">
        <v>43287</v>
      </c>
      <c r="I16">
        <f t="shared" si="0"/>
        <v>6508</v>
      </c>
      <c r="J16" t="s">
        <v>749</v>
      </c>
      <c r="K16" t="b">
        <v>0</v>
      </c>
      <c r="L16">
        <v>0</v>
      </c>
      <c r="M16">
        <v>0</v>
      </c>
      <c r="N16">
        <f t="shared" si="1"/>
        <v>1009</v>
      </c>
      <c r="O16" t="s">
        <v>735</v>
      </c>
      <c r="P16" t="s">
        <v>24</v>
      </c>
    </row>
    <row r="17" spans="1:16" x14ac:dyDescent="0.25">
      <c r="A17" t="s">
        <v>55</v>
      </c>
      <c r="B17" t="s">
        <v>766</v>
      </c>
      <c r="D17" t="s">
        <v>214</v>
      </c>
      <c r="E17" t="str">
        <f>"UNS"&amp;LEFT(RIGHT(B17,3),1)</f>
        <v>UNSX</v>
      </c>
      <c r="F17" t="str">
        <f>"UNS"&amp;RIGHT(RIGHT(B17,3),1)</f>
        <v>UNS1</v>
      </c>
      <c r="G17">
        <v>24</v>
      </c>
      <c r="H17" s="3">
        <v>43014</v>
      </c>
      <c r="I17">
        <f t="shared" si="0"/>
        <v>6508</v>
      </c>
      <c r="J17" t="s">
        <v>767</v>
      </c>
      <c r="K17" t="b">
        <v>0</v>
      </c>
      <c r="L17">
        <v>0</v>
      </c>
      <c r="M17">
        <v>0</v>
      </c>
      <c r="N17">
        <f t="shared" si="1"/>
        <v>1810</v>
      </c>
      <c r="O17" t="s">
        <v>711</v>
      </c>
      <c r="P17" t="s">
        <v>712</v>
      </c>
    </row>
    <row r="18" spans="1:16" x14ac:dyDescent="0.25">
      <c r="A18" t="s">
        <v>59</v>
      </c>
      <c r="B18" t="s">
        <v>750</v>
      </c>
      <c r="C18" t="s">
        <v>723</v>
      </c>
      <c r="E18" t="str">
        <f>"UNS"&amp;UPPER(LEFT(RIGHT(B18,3),1))</f>
        <v>UNS6</v>
      </c>
      <c r="F18" t="str">
        <f>"UNS"&amp;UPPER(LEFT(RIGHT(B18,1),1))</f>
        <v>UNS4</v>
      </c>
      <c r="G18">
        <v>30</v>
      </c>
      <c r="H18" s="3">
        <v>43287</v>
      </c>
      <c r="I18">
        <f t="shared" si="0"/>
        <v>6509</v>
      </c>
      <c r="J18" t="s">
        <v>751</v>
      </c>
      <c r="K18" t="b">
        <v>0</v>
      </c>
      <c r="L18">
        <v>0</v>
      </c>
      <c r="M18">
        <v>0</v>
      </c>
      <c r="N18">
        <f t="shared" si="1"/>
        <v>1305</v>
      </c>
      <c r="O18" t="s">
        <v>735</v>
      </c>
      <c r="P18" t="s">
        <v>24</v>
      </c>
    </row>
    <row r="19" spans="1:16" x14ac:dyDescent="0.25">
      <c r="A19" t="s">
        <v>59</v>
      </c>
      <c r="B19" t="s">
        <v>768</v>
      </c>
      <c r="D19" t="s">
        <v>214</v>
      </c>
      <c r="E19" t="str">
        <f>"UNS"&amp;LEFT(RIGHT(B19,3),1)</f>
        <v>UNSX</v>
      </c>
      <c r="F19" t="str">
        <f>"UNS"&amp;RIGHT(RIGHT(B19,3),1)</f>
        <v>UNS1</v>
      </c>
      <c r="G19">
        <v>24</v>
      </c>
      <c r="H19" s="3">
        <v>43014</v>
      </c>
      <c r="I19">
        <f t="shared" si="0"/>
        <v>6509</v>
      </c>
      <c r="J19" t="s">
        <v>769</v>
      </c>
      <c r="K19" t="b">
        <v>0</v>
      </c>
      <c r="L19">
        <v>0</v>
      </c>
      <c r="M19">
        <v>0</v>
      </c>
      <c r="N19">
        <f t="shared" si="1"/>
        <v>2865</v>
      </c>
      <c r="O19" t="s">
        <v>711</v>
      </c>
      <c r="P19" t="s">
        <v>712</v>
      </c>
    </row>
    <row r="20" spans="1:16" x14ac:dyDescent="0.25">
      <c r="A20" t="s">
        <v>63</v>
      </c>
      <c r="B20" t="s">
        <v>770</v>
      </c>
      <c r="D20" t="s">
        <v>214</v>
      </c>
      <c r="E20" t="str">
        <f>"UNS"&amp;LEFT(RIGHT(B20,3),1)</f>
        <v>UNSX</v>
      </c>
      <c r="F20" t="str">
        <f>"UNS"&amp;RIGHT(RIGHT(B20,3),1)</f>
        <v>UNS1</v>
      </c>
      <c r="G20">
        <v>30</v>
      </c>
      <c r="H20" s="3">
        <v>43197</v>
      </c>
      <c r="I20">
        <f t="shared" si="0"/>
        <v>6510</v>
      </c>
      <c r="J20" t="s">
        <v>771</v>
      </c>
      <c r="K20" t="b">
        <v>0</v>
      </c>
      <c r="L20">
        <v>0</v>
      </c>
      <c r="M20">
        <v>0</v>
      </c>
      <c r="N20">
        <f t="shared" si="1"/>
        <v>2865</v>
      </c>
      <c r="O20" t="s">
        <v>711</v>
      </c>
      <c r="P20" t="s">
        <v>712</v>
      </c>
    </row>
    <row r="21" spans="1:16" x14ac:dyDescent="0.25">
      <c r="A21" t="s">
        <v>63</v>
      </c>
      <c r="B21" t="s">
        <v>795</v>
      </c>
      <c r="C21" t="s">
        <v>723</v>
      </c>
      <c r="E21" t="s">
        <v>52</v>
      </c>
      <c r="F21" t="s">
        <v>71</v>
      </c>
      <c r="G21">
        <v>30</v>
      </c>
      <c r="H21" s="3">
        <v>43298</v>
      </c>
      <c r="I21">
        <f t="shared" si="0"/>
        <v>6510</v>
      </c>
      <c r="J21" s="3" t="s">
        <v>796</v>
      </c>
      <c r="K21" t="b">
        <v>0</v>
      </c>
      <c r="L21">
        <v>0</v>
      </c>
      <c r="M21">
        <v>0</v>
      </c>
      <c r="N21">
        <f t="shared" si="1"/>
        <v>1032</v>
      </c>
      <c r="O21" t="s">
        <v>735</v>
      </c>
      <c r="P21" t="s">
        <v>24</v>
      </c>
    </row>
    <row r="22" spans="1:16" x14ac:dyDescent="0.25">
      <c r="A22" t="s">
        <v>68</v>
      </c>
      <c r="B22" t="s">
        <v>772</v>
      </c>
      <c r="D22" t="s">
        <v>214</v>
      </c>
      <c r="E22" t="str">
        <f>"UNS"&amp;LEFT(RIGHT(B22,3),1)</f>
        <v>UNSX</v>
      </c>
      <c r="F22" t="str">
        <f>"UNS"&amp;RIGHT(RIGHT(B22,3),1)</f>
        <v>UNS1</v>
      </c>
      <c r="G22">
        <v>24</v>
      </c>
      <c r="H22" s="3">
        <v>43014</v>
      </c>
      <c r="I22">
        <f t="shared" si="0"/>
        <v>6511</v>
      </c>
      <c r="J22" t="s">
        <v>773</v>
      </c>
      <c r="K22" t="b">
        <v>0</v>
      </c>
      <c r="L22">
        <v>0</v>
      </c>
      <c r="M22">
        <v>0</v>
      </c>
      <c r="N22">
        <f t="shared" si="1"/>
        <v>2119</v>
      </c>
      <c r="O22" t="s">
        <v>711</v>
      </c>
      <c r="P22" t="s">
        <v>712</v>
      </c>
    </row>
    <row r="23" spans="1:16" x14ac:dyDescent="0.25">
      <c r="A23" t="s">
        <v>68</v>
      </c>
      <c r="B23" t="s">
        <v>797</v>
      </c>
      <c r="C23" t="s">
        <v>723</v>
      </c>
      <c r="E23" t="s">
        <v>71</v>
      </c>
      <c r="F23" t="s">
        <v>89</v>
      </c>
      <c r="G23">
        <v>30</v>
      </c>
      <c r="H23" s="3">
        <v>43298</v>
      </c>
      <c r="I23">
        <f t="shared" si="0"/>
        <v>6511</v>
      </c>
      <c r="J23" s="3" t="s">
        <v>798</v>
      </c>
      <c r="K23" t="b">
        <v>0</v>
      </c>
      <c r="L23">
        <v>0</v>
      </c>
      <c r="M23">
        <v>0</v>
      </c>
      <c r="N23">
        <f t="shared" si="1"/>
        <v>1117</v>
      </c>
      <c r="O23" t="s">
        <v>735</v>
      </c>
      <c r="P23" t="s">
        <v>24</v>
      </c>
    </row>
    <row r="24" spans="1:16" x14ac:dyDescent="0.25">
      <c r="A24" t="s">
        <v>73</v>
      </c>
      <c r="B24" t="s">
        <v>774</v>
      </c>
      <c r="D24" t="s">
        <v>214</v>
      </c>
      <c r="E24" t="str">
        <f>"UNS"&amp;LEFT(RIGHT(B24,3),1)</f>
        <v>UNSX</v>
      </c>
      <c r="F24" t="str">
        <f>"UNS"&amp;RIGHT(RIGHT(B24,3),1)</f>
        <v>UNS1</v>
      </c>
      <c r="G24">
        <v>24</v>
      </c>
      <c r="H24" s="3">
        <v>43014</v>
      </c>
      <c r="I24">
        <f t="shared" si="0"/>
        <v>6512</v>
      </c>
      <c r="J24" t="s">
        <v>775</v>
      </c>
      <c r="K24" t="b">
        <v>0</v>
      </c>
      <c r="L24">
        <v>0</v>
      </c>
      <c r="M24">
        <v>0</v>
      </c>
      <c r="N24">
        <f t="shared" si="1"/>
        <v>1869</v>
      </c>
      <c r="O24" t="s">
        <v>711</v>
      </c>
      <c r="P24" t="s">
        <v>712</v>
      </c>
    </row>
    <row r="25" spans="1:16" x14ac:dyDescent="0.25">
      <c r="A25" t="s">
        <v>73</v>
      </c>
      <c r="B25" t="s">
        <v>799</v>
      </c>
      <c r="C25" t="s">
        <v>723</v>
      </c>
      <c r="E25" t="s">
        <v>71</v>
      </c>
      <c r="F25" t="s">
        <v>28</v>
      </c>
      <c r="G25">
        <v>30</v>
      </c>
      <c r="H25" s="3">
        <v>43298</v>
      </c>
      <c r="I25">
        <f t="shared" si="0"/>
        <v>6512</v>
      </c>
      <c r="J25" s="3" t="s">
        <v>800</v>
      </c>
      <c r="K25" t="b">
        <v>0</v>
      </c>
      <c r="L25">
        <v>0</v>
      </c>
      <c r="M25">
        <v>0</v>
      </c>
      <c r="N25">
        <f t="shared" si="1"/>
        <v>653</v>
      </c>
      <c r="O25" t="s">
        <v>735</v>
      </c>
      <c r="P25" t="s">
        <v>24</v>
      </c>
    </row>
    <row r="26" spans="1:16" x14ac:dyDescent="0.25">
      <c r="A26" t="s">
        <v>77</v>
      </c>
      <c r="B26" t="s">
        <v>776</v>
      </c>
      <c r="D26" t="s">
        <v>214</v>
      </c>
      <c r="E26" t="str">
        <f>"UNS"&amp;LEFT(RIGHT(B26,3),1)</f>
        <v>UNSX</v>
      </c>
      <c r="F26" t="str">
        <f>"UNS"&amp;RIGHT(RIGHT(B26,3),1)</f>
        <v>UNS1</v>
      </c>
      <c r="G26">
        <v>24</v>
      </c>
      <c r="H26" s="3">
        <v>43014</v>
      </c>
      <c r="I26">
        <f t="shared" si="0"/>
        <v>6513</v>
      </c>
      <c r="J26" t="s">
        <v>777</v>
      </c>
      <c r="K26" t="b">
        <v>0</v>
      </c>
      <c r="L26">
        <v>0</v>
      </c>
      <c r="M26">
        <v>0</v>
      </c>
      <c r="N26">
        <f t="shared" si="1"/>
        <v>1869</v>
      </c>
      <c r="O26" t="s">
        <v>711</v>
      </c>
      <c r="P26" t="s">
        <v>712</v>
      </c>
    </row>
    <row r="27" spans="1:16" x14ac:dyDescent="0.25">
      <c r="A27" t="s">
        <v>77</v>
      </c>
      <c r="B27" t="s">
        <v>801</v>
      </c>
      <c r="C27" t="s">
        <v>723</v>
      </c>
      <c r="E27" t="s">
        <v>71</v>
      </c>
      <c r="F27" t="s">
        <v>28</v>
      </c>
      <c r="G27">
        <v>30</v>
      </c>
      <c r="H27" s="3">
        <v>43298</v>
      </c>
      <c r="I27">
        <f t="shared" si="0"/>
        <v>6513</v>
      </c>
      <c r="J27" s="3" t="s">
        <v>802</v>
      </c>
      <c r="K27" t="b">
        <v>0</v>
      </c>
      <c r="L27">
        <v>0</v>
      </c>
      <c r="M27">
        <v>0</v>
      </c>
      <c r="N27">
        <f t="shared" si="1"/>
        <v>576</v>
      </c>
      <c r="O27" t="s">
        <v>735</v>
      </c>
      <c r="P27" t="s">
        <v>24</v>
      </c>
    </row>
    <row r="28" spans="1:16" x14ac:dyDescent="0.25">
      <c r="A28" t="s">
        <v>81</v>
      </c>
      <c r="B28" t="s">
        <v>778</v>
      </c>
      <c r="D28" t="s">
        <v>214</v>
      </c>
      <c r="E28" t="str">
        <f>"UNS"&amp;LEFT(RIGHT(B28,3),1)</f>
        <v>UNSX</v>
      </c>
      <c r="F28" t="str">
        <f>"UNS"&amp;RIGHT(RIGHT(B28,3),1)</f>
        <v>UNS1</v>
      </c>
      <c r="G28">
        <v>24</v>
      </c>
      <c r="H28" s="3">
        <v>43014</v>
      </c>
      <c r="I28">
        <f t="shared" si="0"/>
        <v>6514</v>
      </c>
      <c r="J28" t="s">
        <v>779</v>
      </c>
      <c r="K28" t="b">
        <v>0</v>
      </c>
      <c r="L28">
        <v>0</v>
      </c>
      <c r="M28">
        <v>0</v>
      </c>
      <c r="N28">
        <f t="shared" si="1"/>
        <v>2924</v>
      </c>
      <c r="O28" t="s">
        <v>711</v>
      </c>
      <c r="P28" t="s">
        <v>712</v>
      </c>
    </row>
    <row r="29" spans="1:16" x14ac:dyDescent="0.25">
      <c r="A29" t="s">
        <v>81</v>
      </c>
      <c r="B29" t="s">
        <v>803</v>
      </c>
      <c r="C29" t="s">
        <v>723</v>
      </c>
      <c r="E29" t="s">
        <v>33</v>
      </c>
      <c r="F29" t="s">
        <v>52</v>
      </c>
      <c r="G29">
        <v>30</v>
      </c>
      <c r="H29" s="3">
        <v>43298</v>
      </c>
      <c r="I29">
        <f t="shared" si="0"/>
        <v>6514</v>
      </c>
      <c r="J29" s="3" t="s">
        <v>737</v>
      </c>
      <c r="K29" t="b">
        <v>0</v>
      </c>
      <c r="L29">
        <v>0</v>
      </c>
      <c r="M29">
        <v>0</v>
      </c>
      <c r="N29">
        <f t="shared" si="1"/>
        <v>959</v>
      </c>
      <c r="O29" t="s">
        <v>735</v>
      </c>
      <c r="P29" t="s">
        <v>24</v>
      </c>
    </row>
    <row r="30" spans="1:16" x14ac:dyDescent="0.25">
      <c r="A30" t="s">
        <v>86</v>
      </c>
      <c r="B30" t="s">
        <v>780</v>
      </c>
      <c r="D30" t="s">
        <v>214</v>
      </c>
      <c r="E30" t="str">
        <f>"UNS"&amp;LEFT(RIGHT(B30,3),1)</f>
        <v>UNSX</v>
      </c>
      <c r="F30" t="str">
        <f>"UNS"&amp;RIGHT(RIGHT(B30,3),1)</f>
        <v>UNS1</v>
      </c>
      <c r="G30">
        <v>24</v>
      </c>
      <c r="H30" s="3">
        <v>43014</v>
      </c>
      <c r="I30">
        <f t="shared" si="0"/>
        <v>6515</v>
      </c>
      <c r="J30" t="s">
        <v>781</v>
      </c>
      <c r="K30" t="b">
        <v>0</v>
      </c>
      <c r="L30">
        <v>0</v>
      </c>
      <c r="M30">
        <v>0</v>
      </c>
      <c r="N30">
        <f t="shared" si="1"/>
        <v>2924</v>
      </c>
      <c r="O30" t="s">
        <v>711</v>
      </c>
      <c r="P30" t="s">
        <v>712</v>
      </c>
    </row>
    <row r="31" spans="1:16" x14ac:dyDescent="0.25">
      <c r="A31" t="s">
        <v>86</v>
      </c>
      <c r="B31" t="s">
        <v>804</v>
      </c>
      <c r="C31" t="s">
        <v>723</v>
      </c>
      <c r="E31" t="s">
        <v>33</v>
      </c>
      <c r="F31" t="s">
        <v>52</v>
      </c>
      <c r="G31">
        <v>30</v>
      </c>
      <c r="H31" s="3">
        <v>43298</v>
      </c>
      <c r="I31">
        <f t="shared" si="0"/>
        <v>6515</v>
      </c>
      <c r="J31" s="3" t="s">
        <v>805</v>
      </c>
      <c r="K31" t="b">
        <v>0</v>
      </c>
      <c r="L31">
        <v>0</v>
      </c>
      <c r="M31">
        <v>0</v>
      </c>
      <c r="N31">
        <f t="shared" si="1"/>
        <v>1000</v>
      </c>
      <c r="O31" t="s">
        <v>735</v>
      </c>
      <c r="P31" t="s">
        <v>24</v>
      </c>
    </row>
    <row r="32" spans="1:16" x14ac:dyDescent="0.25">
      <c r="A32" t="s">
        <v>91</v>
      </c>
      <c r="B32" t="s">
        <v>708</v>
      </c>
      <c r="D32" t="s">
        <v>709</v>
      </c>
      <c r="E32" t="str">
        <f>"UNS"&amp;LEFT(RIGHT(B32,3),1)</f>
        <v>UNS3</v>
      </c>
      <c r="F32" t="str">
        <f>"UNS"&amp;RIGHT(RIGHT(B32,3),1)</f>
        <v>UNS4</v>
      </c>
      <c r="G32">
        <v>30</v>
      </c>
      <c r="I32">
        <f t="shared" si="0"/>
        <v>6516</v>
      </c>
      <c r="J32" t="s">
        <v>710</v>
      </c>
      <c r="K32" t="b">
        <v>0</v>
      </c>
      <c r="L32">
        <v>0</v>
      </c>
      <c r="M32">
        <v>0</v>
      </c>
      <c r="N32">
        <f t="shared" si="1"/>
        <v>4342</v>
      </c>
      <c r="O32" t="s">
        <v>711</v>
      </c>
      <c r="P32" t="s">
        <v>712</v>
      </c>
    </row>
    <row r="33" spans="1:16" x14ac:dyDescent="0.25">
      <c r="A33" t="s">
        <v>91</v>
      </c>
      <c r="B33" t="s">
        <v>806</v>
      </c>
      <c r="C33" t="s">
        <v>723</v>
      </c>
      <c r="E33" t="s">
        <v>33</v>
      </c>
      <c r="F33" t="s">
        <v>52</v>
      </c>
      <c r="G33">
        <v>30</v>
      </c>
      <c r="H33" s="3">
        <v>43298</v>
      </c>
      <c r="I33">
        <f t="shared" si="0"/>
        <v>6516</v>
      </c>
      <c r="J33" s="3" t="s">
        <v>807</v>
      </c>
      <c r="K33" t="b">
        <v>0</v>
      </c>
      <c r="L33">
        <v>0</v>
      </c>
      <c r="M33">
        <v>0</v>
      </c>
      <c r="N33">
        <f t="shared" si="1"/>
        <v>1009</v>
      </c>
      <c r="O33" t="s">
        <v>735</v>
      </c>
      <c r="P33" t="s">
        <v>24</v>
      </c>
    </row>
    <row r="34" spans="1:16" x14ac:dyDescent="0.25">
      <c r="A34" t="s">
        <v>95</v>
      </c>
      <c r="B34" t="s">
        <v>713</v>
      </c>
      <c r="D34" t="s">
        <v>714</v>
      </c>
      <c r="E34" t="str">
        <f>"UNS"&amp;LEFT(RIGHT(B34,3),1)</f>
        <v>UNS1</v>
      </c>
      <c r="F34" t="str">
        <f>"UNS"&amp;RIGHT(RIGHT(B34,3),1)</f>
        <v>UNS3</v>
      </c>
      <c r="G34">
        <v>30</v>
      </c>
      <c r="I34">
        <f t="shared" ref="I34:I65" si="2">CODE(LEFT(A34,1))*100+MID(A34,2,10)</f>
        <v>6517</v>
      </c>
      <c r="J34" t="s">
        <v>715</v>
      </c>
      <c r="K34" t="b">
        <v>0</v>
      </c>
      <c r="L34">
        <v>0</v>
      </c>
      <c r="M34">
        <v>0</v>
      </c>
      <c r="N34">
        <f t="shared" ref="N34:N50" si="3">LEN(J34)</f>
        <v>1948</v>
      </c>
      <c r="O34" t="s">
        <v>711</v>
      </c>
      <c r="P34" t="s">
        <v>712</v>
      </c>
    </row>
    <row r="35" spans="1:16" x14ac:dyDescent="0.25">
      <c r="A35" t="s">
        <v>95</v>
      </c>
      <c r="B35" t="s">
        <v>808</v>
      </c>
      <c r="C35" t="s">
        <v>723</v>
      </c>
      <c r="E35" t="s">
        <v>33</v>
      </c>
      <c r="F35" t="s">
        <v>52</v>
      </c>
      <c r="G35">
        <v>30</v>
      </c>
      <c r="H35" s="3">
        <v>43298</v>
      </c>
      <c r="I35">
        <f t="shared" si="2"/>
        <v>6517</v>
      </c>
      <c r="J35" s="3" t="s">
        <v>809</v>
      </c>
      <c r="K35" t="b">
        <v>0</v>
      </c>
      <c r="L35">
        <v>0</v>
      </c>
      <c r="M35">
        <v>0</v>
      </c>
      <c r="N35">
        <f t="shared" si="3"/>
        <v>1024</v>
      </c>
      <c r="O35" t="s">
        <v>735</v>
      </c>
      <c r="P35" t="s">
        <v>24</v>
      </c>
    </row>
    <row r="36" spans="1:16" x14ac:dyDescent="0.25">
      <c r="A36" t="s">
        <v>100</v>
      </c>
      <c r="B36" t="s">
        <v>716</v>
      </c>
      <c r="D36" t="s">
        <v>717</v>
      </c>
      <c r="E36" t="str">
        <f>"UNS"&amp;LEFT(RIGHT(B36,3),1)</f>
        <v>UNS5</v>
      </c>
      <c r="F36" t="str">
        <f>"UNS"&amp;RIGHT(RIGHT(B36,3),1)</f>
        <v>UNS6</v>
      </c>
      <c r="G36">
        <v>30</v>
      </c>
      <c r="I36">
        <f t="shared" si="2"/>
        <v>6518</v>
      </c>
      <c r="J36" t="s">
        <v>718</v>
      </c>
      <c r="K36" t="b">
        <v>0</v>
      </c>
      <c r="L36">
        <v>0</v>
      </c>
      <c r="M36">
        <v>0</v>
      </c>
      <c r="N36">
        <f t="shared" si="3"/>
        <v>1096</v>
      </c>
      <c r="O36" t="s">
        <v>711</v>
      </c>
      <c r="P36" t="s">
        <v>712</v>
      </c>
    </row>
    <row r="37" spans="1:16" x14ac:dyDescent="0.25">
      <c r="A37" t="s">
        <v>100</v>
      </c>
      <c r="B37" t="s">
        <v>810</v>
      </c>
      <c r="C37" t="s">
        <v>723</v>
      </c>
      <c r="E37" t="s">
        <v>28</v>
      </c>
      <c r="F37" t="s">
        <v>89</v>
      </c>
      <c r="G37">
        <v>30</v>
      </c>
      <c r="H37" s="3">
        <v>43298</v>
      </c>
      <c r="I37">
        <f t="shared" si="2"/>
        <v>6518</v>
      </c>
      <c r="J37" t="s">
        <v>811</v>
      </c>
      <c r="K37" t="b">
        <v>0</v>
      </c>
      <c r="L37">
        <v>0</v>
      </c>
      <c r="M37">
        <v>0</v>
      </c>
      <c r="N37">
        <f t="shared" si="3"/>
        <v>168</v>
      </c>
      <c r="O37" t="s">
        <v>735</v>
      </c>
      <c r="P37" t="s">
        <v>24</v>
      </c>
    </row>
    <row r="38" spans="1:16" x14ac:dyDescent="0.25">
      <c r="A38" t="s">
        <v>103</v>
      </c>
      <c r="B38" t="s">
        <v>719</v>
      </c>
      <c r="D38" t="s">
        <v>720</v>
      </c>
      <c r="E38" t="str">
        <f>"UNS"&amp;LEFT(RIGHT(B38,3),1)</f>
        <v>UNS4</v>
      </c>
      <c r="F38" t="str">
        <f>"UNS"&amp;RIGHT(RIGHT(B38,3),1)</f>
        <v>UNS5</v>
      </c>
      <c r="G38">
        <v>30</v>
      </c>
      <c r="I38">
        <f t="shared" si="2"/>
        <v>6519</v>
      </c>
      <c r="J38" t="s">
        <v>721</v>
      </c>
      <c r="K38" t="b">
        <v>0</v>
      </c>
      <c r="L38">
        <v>0</v>
      </c>
      <c r="M38">
        <v>0</v>
      </c>
      <c r="N38">
        <f t="shared" si="3"/>
        <v>1014</v>
      </c>
      <c r="O38" t="s">
        <v>711</v>
      </c>
      <c r="P38" t="s">
        <v>712</v>
      </c>
    </row>
    <row r="39" spans="1:16" x14ac:dyDescent="0.25">
      <c r="A39" t="s">
        <v>103</v>
      </c>
      <c r="B39" t="s">
        <v>812</v>
      </c>
      <c r="C39" t="s">
        <v>723</v>
      </c>
      <c r="E39" t="s">
        <v>52</v>
      </c>
      <c r="F39" t="s">
        <v>71</v>
      </c>
      <c r="G39">
        <v>30</v>
      </c>
      <c r="H39" s="3">
        <v>43298</v>
      </c>
      <c r="I39">
        <f t="shared" si="2"/>
        <v>6519</v>
      </c>
      <c r="J39" s="3" t="s">
        <v>813</v>
      </c>
      <c r="K39" t="b">
        <v>0</v>
      </c>
      <c r="L39">
        <v>0</v>
      </c>
      <c r="M39">
        <v>0</v>
      </c>
      <c r="N39">
        <f t="shared" si="3"/>
        <v>1030</v>
      </c>
      <c r="O39" t="s">
        <v>735</v>
      </c>
      <c r="P39" t="s">
        <v>24</v>
      </c>
    </row>
    <row r="40" spans="1:16" x14ac:dyDescent="0.25">
      <c r="A40" t="s">
        <v>108</v>
      </c>
      <c r="B40" t="s">
        <v>722</v>
      </c>
      <c r="C40" t="s">
        <v>723</v>
      </c>
      <c r="E40" t="str">
        <f>"UNS"&amp;UPPER(LEFT(RIGHT(B40,3),1))</f>
        <v>UNS1</v>
      </c>
      <c r="F40" t="str">
        <f>"UNS"&amp;UPPER(LEFT(RIGHT(B40,1),1))</f>
        <v>UNS3</v>
      </c>
      <c r="G40">
        <v>30</v>
      </c>
      <c r="H40" s="3">
        <v>43237</v>
      </c>
      <c r="I40">
        <f t="shared" si="2"/>
        <v>6520</v>
      </c>
      <c r="J40" t="s">
        <v>724</v>
      </c>
      <c r="K40" t="b">
        <v>0</v>
      </c>
      <c r="L40">
        <v>0</v>
      </c>
      <c r="M40">
        <v>0</v>
      </c>
      <c r="N40">
        <f t="shared" si="3"/>
        <v>1173</v>
      </c>
      <c r="O40" t="s">
        <v>711</v>
      </c>
      <c r="P40" t="s">
        <v>712</v>
      </c>
    </row>
    <row r="41" spans="1:16" x14ac:dyDescent="0.25">
      <c r="A41" t="s">
        <v>108</v>
      </c>
      <c r="B41" t="s">
        <v>814</v>
      </c>
      <c r="C41" t="s">
        <v>723</v>
      </c>
      <c r="E41" t="s">
        <v>52</v>
      </c>
      <c r="F41" t="s">
        <v>71</v>
      </c>
      <c r="G41">
        <v>30</v>
      </c>
      <c r="H41" s="3">
        <v>43298</v>
      </c>
      <c r="I41">
        <f t="shared" si="2"/>
        <v>6520</v>
      </c>
      <c r="J41" s="3" t="s">
        <v>815</v>
      </c>
      <c r="K41" t="b">
        <v>0</v>
      </c>
      <c r="L41">
        <v>0</v>
      </c>
      <c r="M41">
        <v>0</v>
      </c>
      <c r="N41">
        <f t="shared" si="3"/>
        <v>1031</v>
      </c>
      <c r="O41" t="s">
        <v>735</v>
      </c>
      <c r="P41" t="s">
        <v>24</v>
      </c>
    </row>
    <row r="42" spans="1:16" x14ac:dyDescent="0.25">
      <c r="A42" t="s">
        <v>112</v>
      </c>
      <c r="B42" t="s">
        <v>725</v>
      </c>
      <c r="C42" t="s">
        <v>723</v>
      </c>
      <c r="E42" t="str">
        <f>"UNS"&amp;UPPER(LEFT(RIGHT(B42,3),1))</f>
        <v>UNS1</v>
      </c>
      <c r="F42" t="str">
        <f>"UNS"&amp;UPPER(LEFT(RIGHT(B42,1),1))</f>
        <v>UNS3</v>
      </c>
      <c r="G42">
        <v>30</v>
      </c>
      <c r="H42" s="3">
        <v>43237</v>
      </c>
      <c r="I42">
        <f t="shared" si="2"/>
        <v>6521</v>
      </c>
      <c r="J42" t="s">
        <v>726</v>
      </c>
      <c r="K42" t="b">
        <v>0</v>
      </c>
      <c r="L42">
        <v>0</v>
      </c>
      <c r="M42">
        <v>0</v>
      </c>
      <c r="N42">
        <f t="shared" si="3"/>
        <v>1164</v>
      </c>
      <c r="O42" t="s">
        <v>711</v>
      </c>
      <c r="P42" t="s">
        <v>712</v>
      </c>
    </row>
    <row r="43" spans="1:16" x14ac:dyDescent="0.25">
      <c r="A43" t="s">
        <v>112</v>
      </c>
      <c r="B43" t="s">
        <v>816</v>
      </c>
      <c r="G43">
        <v>13.62</v>
      </c>
      <c r="H43" s="3">
        <v>43304</v>
      </c>
      <c r="I43">
        <f t="shared" si="2"/>
        <v>6521</v>
      </c>
      <c r="J43" t="s">
        <v>817</v>
      </c>
      <c r="K43" t="b">
        <v>0</v>
      </c>
      <c r="L43">
        <v>0</v>
      </c>
      <c r="M43">
        <v>0</v>
      </c>
      <c r="N43">
        <f t="shared" si="3"/>
        <v>4153</v>
      </c>
      <c r="O43" t="s">
        <v>735</v>
      </c>
      <c r="P43" t="s">
        <v>24</v>
      </c>
    </row>
    <row r="44" spans="1:16" x14ac:dyDescent="0.25">
      <c r="A44" t="s">
        <v>115</v>
      </c>
      <c r="B44" t="s">
        <v>727</v>
      </c>
      <c r="C44" t="s">
        <v>723</v>
      </c>
      <c r="E44" t="str">
        <f>"UNS"&amp;UPPER(LEFT(RIGHT(B44,3),1))</f>
        <v>UNS1</v>
      </c>
      <c r="F44" t="str">
        <f>"UNS"&amp;UPPER(LEFT(RIGHT(B44,1),1))</f>
        <v>UNS3</v>
      </c>
      <c r="G44">
        <v>30</v>
      </c>
      <c r="H44" s="3">
        <v>43237</v>
      </c>
      <c r="I44">
        <f t="shared" si="2"/>
        <v>6522</v>
      </c>
      <c r="J44" t="s">
        <v>728</v>
      </c>
      <c r="K44" t="b">
        <v>0</v>
      </c>
      <c r="L44">
        <v>0</v>
      </c>
      <c r="M44">
        <v>0</v>
      </c>
      <c r="N44">
        <f t="shared" si="3"/>
        <v>1164</v>
      </c>
      <c r="O44" t="s">
        <v>711</v>
      </c>
      <c r="P44" t="s">
        <v>712</v>
      </c>
    </row>
    <row r="45" spans="1:16" x14ac:dyDescent="0.25">
      <c r="A45" t="s">
        <v>115</v>
      </c>
      <c r="B45" t="s">
        <v>818</v>
      </c>
      <c r="G45">
        <v>27.18</v>
      </c>
      <c r="H45" s="3">
        <v>43304</v>
      </c>
      <c r="I45">
        <f t="shared" si="2"/>
        <v>6522</v>
      </c>
      <c r="J45" t="s">
        <v>819</v>
      </c>
      <c r="K45" t="b">
        <v>0</v>
      </c>
      <c r="L45">
        <v>0</v>
      </c>
      <c r="M45">
        <v>0</v>
      </c>
      <c r="N45">
        <f t="shared" si="3"/>
        <v>2105</v>
      </c>
      <c r="O45" t="s">
        <v>735</v>
      </c>
      <c r="P45" t="s">
        <v>24</v>
      </c>
    </row>
    <row r="46" spans="1:16" x14ac:dyDescent="0.25">
      <c r="A46" t="s">
        <v>118</v>
      </c>
      <c r="B46" t="s">
        <v>729</v>
      </c>
      <c r="C46" t="s">
        <v>723</v>
      </c>
      <c r="E46" t="str">
        <f>"UNS"&amp;UPPER(LEFT(RIGHT(B46,3),1))</f>
        <v>UNS1</v>
      </c>
      <c r="F46" t="str">
        <f>"UNS"&amp;UPPER(LEFT(RIGHT(B46,1),1))</f>
        <v>UNS3</v>
      </c>
      <c r="G46">
        <v>30</v>
      </c>
      <c r="H46" s="3">
        <v>43237</v>
      </c>
      <c r="I46">
        <f t="shared" si="2"/>
        <v>6523</v>
      </c>
      <c r="J46" t="s">
        <v>730</v>
      </c>
      <c r="K46" t="b">
        <v>0</v>
      </c>
      <c r="L46">
        <v>0</v>
      </c>
      <c r="M46">
        <v>0</v>
      </c>
      <c r="N46">
        <f t="shared" si="3"/>
        <v>1165</v>
      </c>
      <c r="O46" t="s">
        <v>711</v>
      </c>
      <c r="P46" t="s">
        <v>712</v>
      </c>
    </row>
    <row r="47" spans="1:16" x14ac:dyDescent="0.25">
      <c r="A47" t="s">
        <v>118</v>
      </c>
      <c r="B47" t="s">
        <v>820</v>
      </c>
      <c r="E47" t="s">
        <v>20</v>
      </c>
      <c r="F47" t="s">
        <v>52</v>
      </c>
      <c r="G47">
        <v>30</v>
      </c>
      <c r="H47" s="3">
        <v>43304</v>
      </c>
      <c r="I47">
        <f t="shared" si="2"/>
        <v>6523</v>
      </c>
      <c r="J47" t="s">
        <v>792</v>
      </c>
      <c r="K47" t="b">
        <v>0</v>
      </c>
      <c r="L47">
        <v>0</v>
      </c>
      <c r="M47">
        <v>0</v>
      </c>
      <c r="N47">
        <f t="shared" si="3"/>
        <v>1535</v>
      </c>
      <c r="O47" t="s">
        <v>735</v>
      </c>
      <c r="P47" t="s">
        <v>24</v>
      </c>
    </row>
    <row r="48" spans="1:16" x14ac:dyDescent="0.25">
      <c r="A48" t="s">
        <v>124</v>
      </c>
      <c r="B48" t="s">
        <v>731</v>
      </c>
      <c r="C48" t="s">
        <v>723</v>
      </c>
      <c r="E48" t="str">
        <f>"UNS"&amp;UPPER(LEFT(RIGHT(B48,3),1))</f>
        <v>UNS1</v>
      </c>
      <c r="F48" t="str">
        <f>"UNS"&amp;UPPER(LEFT(RIGHT(B48,1),1))</f>
        <v>UNS3</v>
      </c>
      <c r="G48">
        <v>30</v>
      </c>
      <c r="H48" s="3">
        <v>43237</v>
      </c>
      <c r="I48">
        <f t="shared" si="2"/>
        <v>6524</v>
      </c>
      <c r="J48" t="s">
        <v>732</v>
      </c>
      <c r="K48" t="b">
        <v>0</v>
      </c>
      <c r="L48">
        <v>0</v>
      </c>
      <c r="M48">
        <v>0</v>
      </c>
      <c r="N48">
        <f t="shared" si="3"/>
        <v>1164</v>
      </c>
      <c r="O48" t="s">
        <v>711</v>
      </c>
      <c r="P48" t="s">
        <v>712</v>
      </c>
    </row>
    <row r="49" spans="1:16" x14ac:dyDescent="0.25">
      <c r="A49" t="s">
        <v>124</v>
      </c>
      <c r="B49" t="s">
        <v>756</v>
      </c>
      <c r="C49" t="s">
        <v>723</v>
      </c>
      <c r="E49" t="str">
        <f>"UNS"&amp;UPPER(LEFT(RIGHT(B49,3),1))</f>
        <v>UNSX</v>
      </c>
      <c r="F49" t="str">
        <f>"UNS"&amp;UPPER(LEFT(RIGHT(B49,1),1))</f>
        <v>UNS1</v>
      </c>
      <c r="G49">
        <v>24</v>
      </c>
      <c r="H49" s="3">
        <v>43014</v>
      </c>
      <c r="I49">
        <f t="shared" si="2"/>
        <v>6524</v>
      </c>
      <c r="J49" t="s">
        <v>757</v>
      </c>
      <c r="K49" t="b">
        <v>0</v>
      </c>
      <c r="L49">
        <v>0</v>
      </c>
      <c r="M49">
        <v>0</v>
      </c>
      <c r="N49">
        <f t="shared" si="3"/>
        <v>1874</v>
      </c>
      <c r="O49" t="s">
        <v>735</v>
      </c>
      <c r="P49" t="s">
        <v>24</v>
      </c>
    </row>
    <row r="50" spans="1:16" x14ac:dyDescent="0.25">
      <c r="A50" s="4" t="s">
        <v>128</v>
      </c>
      <c r="B50" s="4" t="s">
        <v>782</v>
      </c>
      <c r="C50" s="21" t="s">
        <v>723</v>
      </c>
      <c r="D50" s="21"/>
      <c r="E50" t="str">
        <f>"UNS"&amp;LEFT(RIGHT(B50,3),1)</f>
        <v>UNS5</v>
      </c>
      <c r="F50" t="str">
        <f>"UNS"&amp;RIGHT(RIGHT(B50,3),1)</f>
        <v>UNSX</v>
      </c>
      <c r="G50" s="4">
        <v>30</v>
      </c>
      <c r="H50" s="5">
        <v>43290</v>
      </c>
      <c r="I50">
        <f t="shared" si="2"/>
        <v>6601</v>
      </c>
      <c r="J50" s="4" t="s">
        <v>783</v>
      </c>
      <c r="K50" s="4" t="b">
        <v>0</v>
      </c>
      <c r="L50" s="4">
        <v>0</v>
      </c>
      <c r="M50" s="4">
        <v>0</v>
      </c>
      <c r="N50">
        <f t="shared" si="3"/>
        <v>438</v>
      </c>
      <c r="O50" t="s">
        <v>711</v>
      </c>
      <c r="P50" t="s">
        <v>712</v>
      </c>
    </row>
    <row r="51" spans="1:16" x14ac:dyDescent="0.25">
      <c r="A51" t="s">
        <v>128</v>
      </c>
      <c r="B51" s="4" t="s">
        <v>984</v>
      </c>
      <c r="C51" s="4" t="s">
        <v>723</v>
      </c>
      <c r="E51" t="s">
        <v>20</v>
      </c>
      <c r="F51" t="s">
        <v>28</v>
      </c>
      <c r="H51" s="3">
        <v>43342</v>
      </c>
      <c r="I51">
        <f t="shared" si="2"/>
        <v>6601</v>
      </c>
      <c r="K51" s="4" t="b">
        <v>0</v>
      </c>
      <c r="L51" s="4">
        <v>0</v>
      </c>
      <c r="M51" s="4">
        <v>0</v>
      </c>
      <c r="N51" s="13">
        <v>3800</v>
      </c>
      <c r="O51" t="s">
        <v>735</v>
      </c>
      <c r="P51" t="s">
        <v>24</v>
      </c>
    </row>
    <row r="52" spans="1:16" x14ac:dyDescent="0.25">
      <c r="A52" s="4" t="s">
        <v>132</v>
      </c>
      <c r="B52" s="4" t="s">
        <v>784</v>
      </c>
      <c r="C52" s="21" t="s">
        <v>723</v>
      </c>
      <c r="D52" s="21"/>
      <c r="E52" t="str">
        <f>"UNS"&amp;LEFT(RIGHT(B52,3),1)</f>
        <v>UNS4</v>
      </c>
      <c r="F52" t="str">
        <f>"UNS"&amp;RIGHT(RIGHT(B52,3),1)</f>
        <v>UNS5</v>
      </c>
      <c r="G52" s="4">
        <v>30</v>
      </c>
      <c r="H52" s="5">
        <v>43290</v>
      </c>
      <c r="I52">
        <f t="shared" si="2"/>
        <v>6602</v>
      </c>
      <c r="J52" s="4" t="s">
        <v>785</v>
      </c>
      <c r="K52" s="4" t="b">
        <v>0</v>
      </c>
      <c r="L52" s="4">
        <v>0</v>
      </c>
      <c r="M52" s="4">
        <v>0</v>
      </c>
      <c r="N52">
        <f>LEN(J52)</f>
        <v>447</v>
      </c>
      <c r="O52" t="s">
        <v>711</v>
      </c>
      <c r="P52" t="s">
        <v>712</v>
      </c>
    </row>
    <row r="53" spans="1:16" x14ac:dyDescent="0.25">
      <c r="A53" t="s">
        <v>132</v>
      </c>
      <c r="B53" t="s">
        <v>993</v>
      </c>
      <c r="E53" t="str">
        <f>"UNS"&amp;UPPER(LEFT(RIGHT(B53,3),1))</f>
        <v>UNS3</v>
      </c>
      <c r="F53" t="str">
        <f>"UNS"&amp;UPPER(LEFT(RIGHT(B53,1),1))</f>
        <v>UNS4</v>
      </c>
      <c r="G53">
        <v>13</v>
      </c>
      <c r="H53" s="3">
        <v>43350</v>
      </c>
      <c r="I53">
        <f t="shared" si="2"/>
        <v>6602</v>
      </c>
      <c r="J53" t="s">
        <v>994</v>
      </c>
      <c r="K53" t="b">
        <v>0</v>
      </c>
      <c r="L53">
        <v>0</v>
      </c>
      <c r="M53">
        <v>0</v>
      </c>
      <c r="N53">
        <v>2887</v>
      </c>
      <c r="O53" t="s">
        <v>735</v>
      </c>
      <c r="P53" t="s">
        <v>24</v>
      </c>
    </row>
    <row r="54" spans="1:16" x14ac:dyDescent="0.25">
      <c r="A54" s="4" t="s">
        <v>136</v>
      </c>
      <c r="B54" s="4" t="s">
        <v>786</v>
      </c>
      <c r="C54" s="21" t="s">
        <v>723</v>
      </c>
      <c r="D54" s="21"/>
      <c r="E54" t="str">
        <f>"UNS"&amp;LEFT(RIGHT(B54,3),1)</f>
        <v>UNS5</v>
      </c>
      <c r="F54" t="str">
        <f>"UNS"&amp;RIGHT(RIGHT(B54,3),1)</f>
        <v>UNSX</v>
      </c>
      <c r="G54" s="4">
        <v>30</v>
      </c>
      <c r="H54" s="5">
        <v>43290</v>
      </c>
      <c r="I54">
        <f t="shared" si="2"/>
        <v>6603</v>
      </c>
      <c r="J54" s="4" t="s">
        <v>787</v>
      </c>
      <c r="K54" s="4" t="b">
        <v>0</v>
      </c>
      <c r="L54" s="4">
        <v>0</v>
      </c>
      <c r="M54" s="4">
        <v>0</v>
      </c>
      <c r="N54">
        <f>LEN(J54)</f>
        <v>428</v>
      </c>
      <c r="O54" t="s">
        <v>711</v>
      </c>
      <c r="P54" t="s">
        <v>712</v>
      </c>
    </row>
    <row r="55" spans="1:16" x14ac:dyDescent="0.25">
      <c r="A55" t="s">
        <v>136</v>
      </c>
      <c r="B55" t="s">
        <v>993</v>
      </c>
      <c r="E55" t="str">
        <f>"UNS"&amp;UPPER(LEFT(RIGHT(B55,3),1))</f>
        <v>UNS3</v>
      </c>
      <c r="F55" t="str">
        <f>"UNS"&amp;UPPER(LEFT(RIGHT(B55,1),1))</f>
        <v>UNS4</v>
      </c>
      <c r="G55">
        <v>30</v>
      </c>
      <c r="H55" s="3">
        <v>43354</v>
      </c>
      <c r="I55">
        <f t="shared" si="2"/>
        <v>6603</v>
      </c>
      <c r="J55" t="s">
        <v>994</v>
      </c>
      <c r="K55" t="b">
        <v>0</v>
      </c>
      <c r="L55">
        <v>0</v>
      </c>
      <c r="M55">
        <v>0</v>
      </c>
      <c r="N55">
        <v>2887</v>
      </c>
      <c r="O55" t="s">
        <v>735</v>
      </c>
      <c r="P55" t="s">
        <v>24</v>
      </c>
    </row>
    <row r="56" spans="1:16" x14ac:dyDescent="0.25">
      <c r="A56" s="4" t="s">
        <v>140</v>
      </c>
      <c r="B56" s="4" t="s">
        <v>788</v>
      </c>
      <c r="C56" s="21" t="s">
        <v>723</v>
      </c>
      <c r="D56" s="21"/>
      <c r="E56" t="str">
        <f>"UNS"&amp;LEFT(RIGHT(B56,3),1)</f>
        <v>UNS4</v>
      </c>
      <c r="F56" t="str">
        <f>"UNS"&amp;RIGHT(RIGHT(B56,3),1)</f>
        <v>UNS5</v>
      </c>
      <c r="G56" s="4">
        <v>30</v>
      </c>
      <c r="H56" s="5">
        <v>43290</v>
      </c>
      <c r="I56">
        <f t="shared" si="2"/>
        <v>6604</v>
      </c>
      <c r="J56" s="4" t="s">
        <v>789</v>
      </c>
      <c r="K56" s="4" t="b">
        <v>0</v>
      </c>
      <c r="L56" s="4">
        <v>0</v>
      </c>
      <c r="M56" s="4">
        <v>0</v>
      </c>
      <c r="N56">
        <f>LEN(J56)</f>
        <v>437</v>
      </c>
      <c r="O56" t="s">
        <v>711</v>
      </c>
      <c r="P56" t="s">
        <v>712</v>
      </c>
    </row>
    <row r="57" spans="1:16" x14ac:dyDescent="0.25">
      <c r="A57" t="s">
        <v>140</v>
      </c>
      <c r="B57" t="s">
        <v>993</v>
      </c>
      <c r="E57" t="str">
        <f>"UNS"&amp;UPPER(LEFT(RIGHT(B57,3),1))</f>
        <v>UNS3</v>
      </c>
      <c r="F57" t="str">
        <f>"UNS"&amp;UPPER(LEFT(RIGHT(B57,1),1))</f>
        <v>UNS4</v>
      </c>
      <c r="G57">
        <v>30</v>
      </c>
      <c r="H57" s="3">
        <v>43356</v>
      </c>
      <c r="I57">
        <f t="shared" si="2"/>
        <v>6604</v>
      </c>
      <c r="J57" t="s">
        <v>994</v>
      </c>
      <c r="K57" t="b">
        <v>0</v>
      </c>
      <c r="L57">
        <v>0</v>
      </c>
      <c r="M57">
        <v>0</v>
      </c>
      <c r="N57">
        <v>2887</v>
      </c>
      <c r="O57" t="s">
        <v>735</v>
      </c>
      <c r="P57" t="s">
        <v>24</v>
      </c>
    </row>
    <row r="58" spans="1:16" x14ac:dyDescent="0.25">
      <c r="A58" s="4" t="s">
        <v>145</v>
      </c>
      <c r="B58" t="s">
        <v>790</v>
      </c>
      <c r="C58" t="s">
        <v>791</v>
      </c>
      <c r="E58" t="str">
        <f t="shared" ref="E58:E94" si="4">"UNS"&amp;LEFT(RIGHT(B58,3),1)</f>
        <v>UNS1</v>
      </c>
      <c r="F58" t="str">
        <f t="shared" ref="F58:F94" si="5">"UNS"&amp;RIGHT(RIGHT(B58,3),1)</f>
        <v>UNS4</v>
      </c>
      <c r="G58" s="4">
        <v>30</v>
      </c>
      <c r="H58" s="3">
        <v>43298</v>
      </c>
      <c r="I58">
        <f t="shared" si="2"/>
        <v>6605</v>
      </c>
      <c r="J58" t="s">
        <v>792</v>
      </c>
      <c r="K58" s="4" t="b">
        <v>0</v>
      </c>
      <c r="L58" s="4">
        <v>0</v>
      </c>
      <c r="M58" s="4">
        <v>0</v>
      </c>
      <c r="N58">
        <f t="shared" ref="N58:N73" si="6">LEN(J58)</f>
        <v>1535</v>
      </c>
      <c r="O58" t="s">
        <v>711</v>
      </c>
      <c r="P58" t="s">
        <v>712</v>
      </c>
    </row>
    <row r="59" spans="1:16" x14ac:dyDescent="0.25">
      <c r="A59" s="4" t="s">
        <v>150</v>
      </c>
      <c r="B59" s="4" t="s">
        <v>793</v>
      </c>
      <c r="C59" t="s">
        <v>791</v>
      </c>
      <c r="E59" t="str">
        <f t="shared" si="4"/>
        <v>UNS1</v>
      </c>
      <c r="F59" t="str">
        <f t="shared" si="5"/>
        <v>UNS4</v>
      </c>
      <c r="G59" s="4">
        <v>30</v>
      </c>
      <c r="H59" s="3">
        <v>43298</v>
      </c>
      <c r="I59">
        <f t="shared" si="2"/>
        <v>6606</v>
      </c>
      <c r="J59" t="s">
        <v>792</v>
      </c>
      <c r="K59" s="4" t="b">
        <v>0</v>
      </c>
      <c r="L59" s="4">
        <v>0</v>
      </c>
      <c r="M59" s="4">
        <v>0</v>
      </c>
      <c r="N59">
        <f t="shared" si="6"/>
        <v>1535</v>
      </c>
      <c r="O59" t="s">
        <v>711</v>
      </c>
      <c r="P59" t="s">
        <v>712</v>
      </c>
    </row>
    <row r="60" spans="1:16" x14ac:dyDescent="0.25">
      <c r="A60" s="4" t="s">
        <v>154</v>
      </c>
      <c r="B60" s="4" t="s">
        <v>794</v>
      </c>
      <c r="C60" t="s">
        <v>791</v>
      </c>
      <c r="E60" t="str">
        <f t="shared" si="4"/>
        <v>UNS1</v>
      </c>
      <c r="F60" t="str">
        <f t="shared" si="5"/>
        <v>UNS4</v>
      </c>
      <c r="G60" s="4">
        <v>30</v>
      </c>
      <c r="H60" s="3">
        <v>43298</v>
      </c>
      <c r="I60">
        <f t="shared" si="2"/>
        <v>6607</v>
      </c>
      <c r="J60" t="s">
        <v>792</v>
      </c>
      <c r="K60" s="4" t="b">
        <v>0</v>
      </c>
      <c r="L60" s="4">
        <v>0</v>
      </c>
      <c r="M60" s="4">
        <v>0</v>
      </c>
      <c r="N60">
        <f t="shared" si="6"/>
        <v>1535</v>
      </c>
      <c r="O60" t="s">
        <v>711</v>
      </c>
      <c r="P60" t="s">
        <v>712</v>
      </c>
    </row>
    <row r="61" spans="1:16" x14ac:dyDescent="0.25">
      <c r="A61" s="4" t="s">
        <v>158</v>
      </c>
      <c r="B61" t="s">
        <v>821</v>
      </c>
      <c r="C61" t="s">
        <v>723</v>
      </c>
      <c r="E61" t="str">
        <f t="shared" si="4"/>
        <v>UNS5</v>
      </c>
      <c r="F61" t="str">
        <f t="shared" si="5"/>
        <v>UNS6</v>
      </c>
      <c r="G61">
        <v>50</v>
      </c>
      <c r="H61" s="3">
        <v>43304</v>
      </c>
      <c r="I61">
        <f t="shared" si="2"/>
        <v>6608</v>
      </c>
      <c r="J61" t="s">
        <v>822</v>
      </c>
      <c r="K61" t="b">
        <v>0</v>
      </c>
      <c r="L61">
        <v>0</v>
      </c>
      <c r="M61">
        <v>0</v>
      </c>
      <c r="N61">
        <f t="shared" si="6"/>
        <v>1184</v>
      </c>
      <c r="O61" t="s">
        <v>711</v>
      </c>
      <c r="P61" t="s">
        <v>712</v>
      </c>
    </row>
    <row r="62" spans="1:16" x14ac:dyDescent="0.25">
      <c r="A62" s="4" t="s">
        <v>162</v>
      </c>
      <c r="B62" t="s">
        <v>823</v>
      </c>
      <c r="C62" t="s">
        <v>723</v>
      </c>
      <c r="E62" t="str">
        <f t="shared" si="4"/>
        <v>UNS5</v>
      </c>
      <c r="F62" t="str">
        <f t="shared" si="5"/>
        <v>UNS6</v>
      </c>
      <c r="G62">
        <v>50</v>
      </c>
      <c r="H62" s="3">
        <v>43304</v>
      </c>
      <c r="I62">
        <f t="shared" si="2"/>
        <v>6609</v>
      </c>
      <c r="J62" t="s">
        <v>824</v>
      </c>
      <c r="K62" t="b">
        <v>0</v>
      </c>
      <c r="L62">
        <v>0</v>
      </c>
      <c r="M62">
        <v>0</v>
      </c>
      <c r="N62">
        <f t="shared" si="6"/>
        <v>1113</v>
      </c>
      <c r="O62" t="s">
        <v>711</v>
      </c>
      <c r="P62" t="s">
        <v>712</v>
      </c>
    </row>
    <row r="63" spans="1:16" x14ac:dyDescent="0.25">
      <c r="A63" s="4" t="s">
        <v>167</v>
      </c>
      <c r="B63" t="s">
        <v>825</v>
      </c>
      <c r="C63" t="s">
        <v>723</v>
      </c>
      <c r="E63" t="str">
        <f t="shared" si="4"/>
        <v>UNS4</v>
      </c>
      <c r="F63" t="str">
        <f t="shared" si="5"/>
        <v>UNS5</v>
      </c>
      <c r="G63">
        <v>50</v>
      </c>
      <c r="H63" s="3">
        <v>43304</v>
      </c>
      <c r="I63">
        <f t="shared" si="2"/>
        <v>6610</v>
      </c>
      <c r="J63" t="s">
        <v>826</v>
      </c>
      <c r="K63" t="b">
        <v>0</v>
      </c>
      <c r="L63">
        <v>0</v>
      </c>
      <c r="M63">
        <v>0</v>
      </c>
      <c r="N63">
        <f t="shared" si="6"/>
        <v>1106</v>
      </c>
      <c r="O63" t="s">
        <v>711</v>
      </c>
      <c r="P63" t="s">
        <v>712</v>
      </c>
    </row>
    <row r="64" spans="1:16" x14ac:dyDescent="0.25">
      <c r="A64" s="4" t="s">
        <v>171</v>
      </c>
      <c r="B64" t="s">
        <v>827</v>
      </c>
      <c r="C64" t="s">
        <v>723</v>
      </c>
      <c r="E64" t="str">
        <f t="shared" si="4"/>
        <v>UNS5</v>
      </c>
      <c r="F64" t="str">
        <f t="shared" si="5"/>
        <v>UNS6</v>
      </c>
      <c r="G64">
        <v>50</v>
      </c>
      <c r="H64" s="3">
        <v>43304</v>
      </c>
      <c r="I64">
        <f t="shared" si="2"/>
        <v>6611</v>
      </c>
      <c r="J64" t="s">
        <v>828</v>
      </c>
      <c r="K64" t="b">
        <v>0</v>
      </c>
      <c r="L64">
        <v>0</v>
      </c>
      <c r="M64">
        <v>0</v>
      </c>
      <c r="N64">
        <f t="shared" si="6"/>
        <v>1038</v>
      </c>
      <c r="O64" t="s">
        <v>711</v>
      </c>
      <c r="P64" t="s">
        <v>712</v>
      </c>
    </row>
    <row r="65" spans="1:16" x14ac:dyDescent="0.25">
      <c r="A65" s="4" t="s">
        <v>175</v>
      </c>
      <c r="B65" t="s">
        <v>829</v>
      </c>
      <c r="C65" t="s">
        <v>723</v>
      </c>
      <c r="E65" t="str">
        <f t="shared" si="4"/>
        <v>UNS5</v>
      </c>
      <c r="F65" t="str">
        <f t="shared" si="5"/>
        <v>UNS6</v>
      </c>
      <c r="G65">
        <v>50</v>
      </c>
      <c r="H65" s="3">
        <v>43304</v>
      </c>
      <c r="I65">
        <f t="shared" si="2"/>
        <v>6612</v>
      </c>
      <c r="J65" t="s">
        <v>830</v>
      </c>
      <c r="K65" t="b">
        <v>0</v>
      </c>
      <c r="L65">
        <v>0</v>
      </c>
      <c r="M65">
        <v>0</v>
      </c>
      <c r="N65">
        <f t="shared" si="6"/>
        <v>967</v>
      </c>
      <c r="O65" t="s">
        <v>711</v>
      </c>
      <c r="P65" t="s">
        <v>712</v>
      </c>
    </row>
    <row r="66" spans="1:16" x14ac:dyDescent="0.25">
      <c r="A66" s="4" t="s">
        <v>179</v>
      </c>
      <c r="B66" t="s">
        <v>831</v>
      </c>
      <c r="C66" t="s">
        <v>723</v>
      </c>
      <c r="E66" t="str">
        <f t="shared" si="4"/>
        <v>UNS4</v>
      </c>
      <c r="F66" t="str">
        <f t="shared" si="5"/>
        <v>UNS5</v>
      </c>
      <c r="G66">
        <v>50</v>
      </c>
      <c r="H66" s="3">
        <v>43304</v>
      </c>
      <c r="I66">
        <f t="shared" ref="I66:I97" si="7">CODE(LEFT(A66,1))*100+MID(A66,2,10)</f>
        <v>6613</v>
      </c>
      <c r="J66" t="s">
        <v>832</v>
      </c>
      <c r="K66" t="b">
        <v>0</v>
      </c>
      <c r="L66">
        <v>0</v>
      </c>
      <c r="M66">
        <v>0</v>
      </c>
      <c r="N66">
        <f t="shared" si="6"/>
        <v>960</v>
      </c>
      <c r="O66" t="s">
        <v>711</v>
      </c>
      <c r="P66" t="s">
        <v>712</v>
      </c>
    </row>
    <row r="67" spans="1:16" x14ac:dyDescent="0.25">
      <c r="A67" s="4" t="s">
        <v>183</v>
      </c>
      <c r="B67" t="s">
        <v>833</v>
      </c>
      <c r="C67" t="s">
        <v>723</v>
      </c>
      <c r="E67" t="str">
        <f t="shared" si="4"/>
        <v>UNS1</v>
      </c>
      <c r="F67" t="str">
        <f t="shared" si="5"/>
        <v>UNS3</v>
      </c>
      <c r="G67">
        <v>50</v>
      </c>
      <c r="H67" s="3">
        <v>43304</v>
      </c>
      <c r="I67">
        <f t="shared" si="7"/>
        <v>6614</v>
      </c>
      <c r="J67" t="s">
        <v>834</v>
      </c>
      <c r="K67" t="b">
        <v>0</v>
      </c>
      <c r="L67">
        <v>0</v>
      </c>
      <c r="M67">
        <v>0</v>
      </c>
      <c r="N67">
        <f t="shared" si="6"/>
        <v>1880</v>
      </c>
      <c r="O67" t="s">
        <v>711</v>
      </c>
      <c r="P67" t="s">
        <v>712</v>
      </c>
    </row>
    <row r="68" spans="1:16" x14ac:dyDescent="0.25">
      <c r="A68" s="4" t="s">
        <v>187</v>
      </c>
      <c r="B68" t="s">
        <v>835</v>
      </c>
      <c r="C68" t="s">
        <v>723</v>
      </c>
      <c r="E68" t="str">
        <f t="shared" si="4"/>
        <v>UNS1</v>
      </c>
      <c r="F68" t="str">
        <f t="shared" si="5"/>
        <v>UNS3</v>
      </c>
      <c r="G68">
        <v>50</v>
      </c>
      <c r="H68" s="3">
        <v>43304</v>
      </c>
      <c r="I68">
        <f t="shared" si="7"/>
        <v>6615</v>
      </c>
      <c r="J68" t="s">
        <v>836</v>
      </c>
      <c r="K68" t="b">
        <v>0</v>
      </c>
      <c r="L68">
        <v>0</v>
      </c>
      <c r="M68">
        <v>0</v>
      </c>
      <c r="N68">
        <f t="shared" si="6"/>
        <v>1812</v>
      </c>
      <c r="O68" t="s">
        <v>711</v>
      </c>
      <c r="P68" t="s">
        <v>712</v>
      </c>
    </row>
    <row r="69" spans="1:16" x14ac:dyDescent="0.25">
      <c r="A69" s="4" t="s">
        <v>191</v>
      </c>
      <c r="B69" t="s">
        <v>837</v>
      </c>
      <c r="C69" t="s">
        <v>723</v>
      </c>
      <c r="E69" t="str">
        <f t="shared" si="4"/>
        <v>UNS5</v>
      </c>
      <c r="F69" t="str">
        <f t="shared" si="5"/>
        <v>UNSX</v>
      </c>
      <c r="G69">
        <v>50</v>
      </c>
      <c r="H69" s="3">
        <v>43304</v>
      </c>
      <c r="I69">
        <f t="shared" si="7"/>
        <v>6616</v>
      </c>
      <c r="J69" t="s">
        <v>838</v>
      </c>
      <c r="K69" t="b">
        <v>0</v>
      </c>
      <c r="L69">
        <v>0</v>
      </c>
      <c r="M69">
        <v>0</v>
      </c>
      <c r="N69">
        <f t="shared" si="6"/>
        <v>1113</v>
      </c>
      <c r="O69" t="s">
        <v>711</v>
      </c>
      <c r="P69" t="s">
        <v>712</v>
      </c>
    </row>
    <row r="70" spans="1:16" x14ac:dyDescent="0.25">
      <c r="A70" s="4" t="s">
        <v>195</v>
      </c>
      <c r="B70" t="s">
        <v>839</v>
      </c>
      <c r="C70" t="s">
        <v>723</v>
      </c>
      <c r="E70" t="str">
        <f t="shared" si="4"/>
        <v>UNS8</v>
      </c>
      <c r="F70" t="str">
        <f t="shared" si="5"/>
        <v>UNS5</v>
      </c>
      <c r="G70">
        <v>50</v>
      </c>
      <c r="H70" s="3">
        <v>43304</v>
      </c>
      <c r="I70">
        <f t="shared" si="7"/>
        <v>6617</v>
      </c>
      <c r="J70" t="s">
        <v>840</v>
      </c>
      <c r="K70" t="b">
        <v>0</v>
      </c>
      <c r="L70">
        <v>0</v>
      </c>
      <c r="M70">
        <v>0</v>
      </c>
      <c r="N70">
        <f t="shared" si="6"/>
        <v>960</v>
      </c>
      <c r="O70" t="s">
        <v>711</v>
      </c>
      <c r="P70" t="s">
        <v>712</v>
      </c>
    </row>
    <row r="71" spans="1:16" x14ac:dyDescent="0.25">
      <c r="A71" s="4" t="s">
        <v>199</v>
      </c>
      <c r="B71" t="s">
        <v>841</v>
      </c>
      <c r="C71" t="s">
        <v>723</v>
      </c>
      <c r="E71" t="str">
        <f t="shared" si="4"/>
        <v>UNS4</v>
      </c>
      <c r="F71" t="str">
        <f t="shared" si="5"/>
        <v>UNS7</v>
      </c>
      <c r="G71">
        <v>50</v>
      </c>
      <c r="H71" s="3">
        <v>43304</v>
      </c>
      <c r="I71">
        <f t="shared" si="7"/>
        <v>6618</v>
      </c>
      <c r="J71" t="s">
        <v>842</v>
      </c>
      <c r="K71" t="b">
        <v>0</v>
      </c>
      <c r="L71">
        <v>0</v>
      </c>
      <c r="M71">
        <v>0</v>
      </c>
      <c r="N71">
        <f t="shared" si="6"/>
        <v>379</v>
      </c>
      <c r="O71" t="s">
        <v>711</v>
      </c>
      <c r="P71" t="s">
        <v>712</v>
      </c>
    </row>
    <row r="72" spans="1:16" x14ac:dyDescent="0.25">
      <c r="A72" s="4" t="s">
        <v>203</v>
      </c>
      <c r="B72" t="s">
        <v>843</v>
      </c>
      <c r="C72" t="s">
        <v>723</v>
      </c>
      <c r="E72" t="str">
        <f t="shared" si="4"/>
        <v>UNS4</v>
      </c>
      <c r="F72" t="str">
        <f t="shared" si="5"/>
        <v>UNS7</v>
      </c>
      <c r="G72">
        <v>50</v>
      </c>
      <c r="H72" s="3">
        <v>43304</v>
      </c>
      <c r="I72">
        <f t="shared" si="7"/>
        <v>6619</v>
      </c>
      <c r="J72" t="s">
        <v>844</v>
      </c>
      <c r="K72" t="b">
        <v>0</v>
      </c>
      <c r="L72">
        <v>0</v>
      </c>
      <c r="M72">
        <v>0</v>
      </c>
      <c r="N72">
        <f t="shared" si="6"/>
        <v>379</v>
      </c>
      <c r="O72" t="s">
        <v>711</v>
      </c>
      <c r="P72" t="s">
        <v>712</v>
      </c>
    </row>
    <row r="73" spans="1:16" x14ac:dyDescent="0.25">
      <c r="A73" s="4" t="s">
        <v>207</v>
      </c>
      <c r="B73" t="s">
        <v>845</v>
      </c>
      <c r="C73" t="s">
        <v>723</v>
      </c>
      <c r="E73" t="str">
        <f t="shared" si="4"/>
        <v>UNS4</v>
      </c>
      <c r="F73" t="str">
        <f t="shared" si="5"/>
        <v>UNS7</v>
      </c>
      <c r="G73">
        <v>50</v>
      </c>
      <c r="H73" s="3">
        <v>43304</v>
      </c>
      <c r="I73">
        <f t="shared" si="7"/>
        <v>6620</v>
      </c>
      <c r="J73" t="s">
        <v>846</v>
      </c>
      <c r="K73" t="b">
        <v>0</v>
      </c>
      <c r="L73">
        <v>0</v>
      </c>
      <c r="M73">
        <v>0</v>
      </c>
      <c r="N73">
        <f t="shared" si="6"/>
        <v>379</v>
      </c>
      <c r="O73" t="s">
        <v>711</v>
      </c>
      <c r="P73" t="s">
        <v>712</v>
      </c>
    </row>
    <row r="74" spans="1:16" x14ac:dyDescent="0.25">
      <c r="A74" t="s">
        <v>847</v>
      </c>
      <c r="B74" t="s">
        <v>848</v>
      </c>
      <c r="C74" t="s">
        <v>723</v>
      </c>
      <c r="D74" t="s">
        <v>849</v>
      </c>
      <c r="E74" t="str">
        <f t="shared" si="4"/>
        <v>UNS6</v>
      </c>
      <c r="F74" t="str">
        <f t="shared" si="5"/>
        <v>UNS7</v>
      </c>
      <c r="G74">
        <v>30</v>
      </c>
      <c r="H74" s="3">
        <v>43217</v>
      </c>
      <c r="I74">
        <f t="shared" si="7"/>
        <v>6621</v>
      </c>
      <c r="J74" t="s">
        <v>850</v>
      </c>
      <c r="K74" t="b">
        <v>0</v>
      </c>
      <c r="L74">
        <v>0</v>
      </c>
      <c r="M74">
        <v>0</v>
      </c>
      <c r="N74">
        <v>379</v>
      </c>
      <c r="O74" t="s">
        <v>711</v>
      </c>
      <c r="P74" t="s">
        <v>712</v>
      </c>
    </row>
    <row r="75" spans="1:16" x14ac:dyDescent="0.25">
      <c r="A75" t="s">
        <v>851</v>
      </c>
      <c r="B75" t="s">
        <v>852</v>
      </c>
      <c r="C75" t="s">
        <v>723</v>
      </c>
      <c r="D75" t="s">
        <v>849</v>
      </c>
      <c r="E75" t="str">
        <f t="shared" si="4"/>
        <v>UNS6</v>
      </c>
      <c r="F75" t="str">
        <f t="shared" si="5"/>
        <v>UNS7</v>
      </c>
      <c r="G75">
        <v>30</v>
      </c>
      <c r="H75" s="3">
        <v>43217</v>
      </c>
      <c r="I75">
        <f t="shared" si="7"/>
        <v>6622</v>
      </c>
      <c r="J75" t="s">
        <v>853</v>
      </c>
      <c r="K75" t="b">
        <v>0</v>
      </c>
      <c r="L75">
        <v>0</v>
      </c>
      <c r="M75">
        <v>0</v>
      </c>
      <c r="N75">
        <v>379</v>
      </c>
      <c r="O75" t="s">
        <v>711</v>
      </c>
      <c r="P75" t="s">
        <v>712</v>
      </c>
    </row>
    <row r="76" spans="1:16" x14ac:dyDescent="0.25">
      <c r="A76" t="s">
        <v>854</v>
      </c>
      <c r="B76" t="s">
        <v>855</v>
      </c>
      <c r="C76" t="s">
        <v>723</v>
      </c>
      <c r="D76" t="s">
        <v>849</v>
      </c>
      <c r="E76" t="str">
        <f t="shared" si="4"/>
        <v>UNS6</v>
      </c>
      <c r="F76" t="str">
        <f t="shared" si="5"/>
        <v>UNS7</v>
      </c>
      <c r="G76">
        <v>30</v>
      </c>
      <c r="H76" s="3">
        <v>43217</v>
      </c>
      <c r="I76">
        <f t="shared" si="7"/>
        <v>6623</v>
      </c>
      <c r="J76" t="s">
        <v>856</v>
      </c>
      <c r="K76" t="b">
        <v>0</v>
      </c>
      <c r="L76">
        <v>0</v>
      </c>
      <c r="M76">
        <v>0</v>
      </c>
      <c r="N76">
        <v>379</v>
      </c>
      <c r="O76" t="s">
        <v>711</v>
      </c>
      <c r="P76" t="s">
        <v>712</v>
      </c>
    </row>
    <row r="77" spans="1:16" x14ac:dyDescent="0.25">
      <c r="A77" t="s">
        <v>857</v>
      </c>
      <c r="B77" t="s">
        <v>858</v>
      </c>
      <c r="C77" t="s">
        <v>723</v>
      </c>
      <c r="D77" t="s">
        <v>849</v>
      </c>
      <c r="E77" t="str">
        <f t="shared" si="4"/>
        <v>UNS7</v>
      </c>
      <c r="F77" t="str">
        <f t="shared" si="5"/>
        <v>UNSX</v>
      </c>
      <c r="G77">
        <v>30</v>
      </c>
      <c r="H77" s="3">
        <v>43217</v>
      </c>
      <c r="I77">
        <f t="shared" si="7"/>
        <v>6624</v>
      </c>
      <c r="J77" t="s">
        <v>859</v>
      </c>
      <c r="K77" t="b">
        <v>0</v>
      </c>
      <c r="L77">
        <v>0</v>
      </c>
      <c r="M77">
        <v>0</v>
      </c>
      <c r="N77">
        <v>505</v>
      </c>
      <c r="O77" t="s">
        <v>711</v>
      </c>
      <c r="P77" t="s">
        <v>712</v>
      </c>
    </row>
    <row r="78" spans="1:16" x14ac:dyDescent="0.25">
      <c r="A78" t="s">
        <v>211</v>
      </c>
      <c r="B78" t="s">
        <v>860</v>
      </c>
      <c r="C78" t="s">
        <v>723</v>
      </c>
      <c r="D78" t="s">
        <v>849</v>
      </c>
      <c r="E78" t="str">
        <f t="shared" si="4"/>
        <v>UNS7</v>
      </c>
      <c r="F78" t="str">
        <f t="shared" si="5"/>
        <v>UNSX</v>
      </c>
      <c r="G78">
        <v>30</v>
      </c>
      <c r="H78" s="3">
        <v>43217</v>
      </c>
      <c r="I78">
        <f t="shared" si="7"/>
        <v>6701</v>
      </c>
      <c r="J78" t="s">
        <v>861</v>
      </c>
      <c r="K78" t="b">
        <v>0</v>
      </c>
      <c r="L78">
        <v>0</v>
      </c>
      <c r="M78">
        <v>0</v>
      </c>
      <c r="N78">
        <v>505</v>
      </c>
      <c r="O78" t="s">
        <v>711</v>
      </c>
      <c r="P78" t="s">
        <v>712</v>
      </c>
    </row>
    <row r="79" spans="1:16" x14ac:dyDescent="0.25">
      <c r="A79" t="s">
        <v>217</v>
      </c>
      <c r="B79" t="s">
        <v>862</v>
      </c>
      <c r="C79" t="s">
        <v>723</v>
      </c>
      <c r="D79" t="s">
        <v>849</v>
      </c>
      <c r="E79" t="str">
        <f t="shared" si="4"/>
        <v>UNS7</v>
      </c>
      <c r="F79" t="str">
        <f t="shared" si="5"/>
        <v>UNSX</v>
      </c>
      <c r="G79">
        <v>30</v>
      </c>
      <c r="H79" s="3">
        <v>43217</v>
      </c>
      <c r="I79">
        <f t="shared" si="7"/>
        <v>6702</v>
      </c>
      <c r="J79" t="s">
        <v>863</v>
      </c>
      <c r="K79" t="b">
        <v>0</v>
      </c>
      <c r="L79">
        <v>0</v>
      </c>
      <c r="M79">
        <v>0</v>
      </c>
      <c r="N79">
        <v>505</v>
      </c>
      <c r="O79" t="s">
        <v>711</v>
      </c>
      <c r="P79" t="s">
        <v>712</v>
      </c>
    </row>
    <row r="80" spans="1:16" x14ac:dyDescent="0.25">
      <c r="A80" t="s">
        <v>221</v>
      </c>
      <c r="B80" t="s">
        <v>864</v>
      </c>
      <c r="C80" t="s">
        <v>723</v>
      </c>
      <c r="D80" t="s">
        <v>849</v>
      </c>
      <c r="E80" t="str">
        <f t="shared" si="4"/>
        <v>UNS7</v>
      </c>
      <c r="F80" t="str">
        <f t="shared" si="5"/>
        <v>UNS8</v>
      </c>
      <c r="G80">
        <v>30</v>
      </c>
      <c r="H80" s="3">
        <v>43217</v>
      </c>
      <c r="I80">
        <f t="shared" si="7"/>
        <v>6703</v>
      </c>
      <c r="J80" t="s">
        <v>865</v>
      </c>
      <c r="K80" t="b">
        <v>0</v>
      </c>
      <c r="L80">
        <v>0</v>
      </c>
      <c r="M80">
        <v>0</v>
      </c>
      <c r="N80">
        <v>505</v>
      </c>
      <c r="O80" t="s">
        <v>711</v>
      </c>
      <c r="P80" t="s">
        <v>712</v>
      </c>
    </row>
    <row r="81" spans="1:16" x14ac:dyDescent="0.25">
      <c r="A81" t="s">
        <v>225</v>
      </c>
      <c r="B81" t="s">
        <v>866</v>
      </c>
      <c r="C81" t="s">
        <v>723</v>
      </c>
      <c r="D81" t="s">
        <v>849</v>
      </c>
      <c r="E81" t="str">
        <f t="shared" si="4"/>
        <v>UNS7</v>
      </c>
      <c r="F81" t="str">
        <f t="shared" si="5"/>
        <v>UNS8</v>
      </c>
      <c r="G81">
        <v>30</v>
      </c>
      <c r="H81" s="3">
        <v>43217</v>
      </c>
      <c r="I81">
        <f t="shared" si="7"/>
        <v>6704</v>
      </c>
      <c r="J81" t="s">
        <v>867</v>
      </c>
      <c r="K81" t="b">
        <v>0</v>
      </c>
      <c r="L81">
        <v>0</v>
      </c>
      <c r="M81">
        <v>0</v>
      </c>
      <c r="N81">
        <v>505</v>
      </c>
      <c r="O81" t="s">
        <v>711</v>
      </c>
      <c r="P81" t="s">
        <v>712</v>
      </c>
    </row>
    <row r="82" spans="1:16" x14ac:dyDescent="0.25">
      <c r="A82" t="s">
        <v>229</v>
      </c>
      <c r="B82" t="s">
        <v>868</v>
      </c>
      <c r="C82" t="s">
        <v>723</v>
      </c>
      <c r="D82" t="s">
        <v>849</v>
      </c>
      <c r="E82" t="str">
        <f t="shared" si="4"/>
        <v>UNS7</v>
      </c>
      <c r="F82" t="str">
        <f t="shared" si="5"/>
        <v>UNS8</v>
      </c>
      <c r="G82">
        <v>30</v>
      </c>
      <c r="H82" s="3">
        <v>43217</v>
      </c>
      <c r="I82">
        <f t="shared" si="7"/>
        <v>6705</v>
      </c>
      <c r="J82" t="s">
        <v>869</v>
      </c>
      <c r="K82" t="b">
        <v>0</v>
      </c>
      <c r="L82">
        <v>0</v>
      </c>
      <c r="M82">
        <v>0</v>
      </c>
      <c r="N82">
        <v>505</v>
      </c>
      <c r="O82" t="s">
        <v>711</v>
      </c>
      <c r="P82" t="s">
        <v>712</v>
      </c>
    </row>
    <row r="83" spans="1:16" x14ac:dyDescent="0.25">
      <c r="A83" t="s">
        <v>233</v>
      </c>
      <c r="B83" t="s">
        <v>870</v>
      </c>
      <c r="C83" t="s">
        <v>723</v>
      </c>
      <c r="E83" t="str">
        <f t="shared" si="4"/>
        <v>UNS8</v>
      </c>
      <c r="F83" t="str">
        <f t="shared" si="5"/>
        <v>UNSx</v>
      </c>
      <c r="G83">
        <v>30</v>
      </c>
      <c r="H83" s="3">
        <v>43224</v>
      </c>
      <c r="I83">
        <f t="shared" si="7"/>
        <v>6706</v>
      </c>
      <c r="J83" t="s">
        <v>871</v>
      </c>
      <c r="K83" t="b">
        <v>0</v>
      </c>
      <c r="L83">
        <v>0</v>
      </c>
      <c r="M83">
        <v>0</v>
      </c>
      <c r="N83">
        <v>464</v>
      </c>
      <c r="O83" t="s">
        <v>711</v>
      </c>
      <c r="P83" t="s">
        <v>712</v>
      </c>
    </row>
    <row r="84" spans="1:16" x14ac:dyDescent="0.25">
      <c r="A84" t="s">
        <v>237</v>
      </c>
      <c r="B84" t="s">
        <v>872</v>
      </c>
      <c r="C84" t="s">
        <v>723</v>
      </c>
      <c r="E84" t="str">
        <f t="shared" si="4"/>
        <v>UNS4</v>
      </c>
      <c r="F84" t="str">
        <f t="shared" si="5"/>
        <v>UNS5</v>
      </c>
      <c r="G84">
        <v>30</v>
      </c>
      <c r="H84" s="3">
        <v>43224</v>
      </c>
      <c r="I84">
        <f t="shared" si="7"/>
        <v>6707</v>
      </c>
      <c r="J84" t="s">
        <v>873</v>
      </c>
      <c r="K84" t="b">
        <v>0</v>
      </c>
      <c r="L84">
        <v>0</v>
      </c>
      <c r="M84">
        <v>0</v>
      </c>
      <c r="N84">
        <v>379</v>
      </c>
      <c r="O84" t="s">
        <v>711</v>
      </c>
      <c r="P84" t="s">
        <v>712</v>
      </c>
    </row>
    <row r="85" spans="1:16" x14ac:dyDescent="0.25">
      <c r="A85" t="s">
        <v>241</v>
      </c>
      <c r="B85" t="s">
        <v>874</v>
      </c>
      <c r="C85" t="s">
        <v>723</v>
      </c>
      <c r="E85" t="str">
        <f t="shared" si="4"/>
        <v>UNS5</v>
      </c>
      <c r="F85" t="str">
        <f t="shared" si="5"/>
        <v>UNSX</v>
      </c>
      <c r="G85">
        <v>30</v>
      </c>
      <c r="H85" s="3">
        <v>43224</v>
      </c>
      <c r="I85">
        <f t="shared" si="7"/>
        <v>6708</v>
      </c>
      <c r="J85" t="s">
        <v>875</v>
      </c>
      <c r="K85" t="b">
        <v>0</v>
      </c>
      <c r="L85">
        <v>0</v>
      </c>
      <c r="M85">
        <v>0</v>
      </c>
      <c r="N85">
        <v>464</v>
      </c>
      <c r="O85" t="s">
        <v>711</v>
      </c>
      <c r="P85" t="s">
        <v>712</v>
      </c>
    </row>
    <row r="86" spans="1:16" x14ac:dyDescent="0.25">
      <c r="A86" t="s">
        <v>876</v>
      </c>
      <c r="B86" t="s">
        <v>877</v>
      </c>
      <c r="C86" t="s">
        <v>723</v>
      </c>
      <c r="E86" t="str">
        <f t="shared" si="4"/>
        <v>UNS4</v>
      </c>
      <c r="F86" t="str">
        <f t="shared" si="5"/>
        <v>UNS5</v>
      </c>
      <c r="G86">
        <v>30</v>
      </c>
      <c r="H86" s="3">
        <v>43224</v>
      </c>
      <c r="I86">
        <f t="shared" si="7"/>
        <v>6709</v>
      </c>
      <c r="J86" t="s">
        <v>878</v>
      </c>
      <c r="K86" t="b">
        <v>0</v>
      </c>
      <c r="L86">
        <v>0</v>
      </c>
      <c r="M86">
        <v>0</v>
      </c>
      <c r="N86">
        <v>379</v>
      </c>
      <c r="O86" t="s">
        <v>711</v>
      </c>
      <c r="P86" t="s">
        <v>712</v>
      </c>
    </row>
    <row r="87" spans="1:16" x14ac:dyDescent="0.25">
      <c r="A87" t="s">
        <v>879</v>
      </c>
      <c r="B87" t="s">
        <v>880</v>
      </c>
      <c r="C87" t="s">
        <v>723</v>
      </c>
      <c r="E87" t="str">
        <f t="shared" si="4"/>
        <v>UNS5</v>
      </c>
      <c r="F87" t="str">
        <f t="shared" si="5"/>
        <v>UNSX</v>
      </c>
      <c r="G87">
        <v>30</v>
      </c>
      <c r="H87" s="3">
        <v>43224</v>
      </c>
      <c r="I87">
        <f t="shared" si="7"/>
        <v>6710</v>
      </c>
      <c r="J87" t="s">
        <v>881</v>
      </c>
      <c r="K87" t="b">
        <v>0</v>
      </c>
      <c r="L87">
        <v>0</v>
      </c>
      <c r="M87">
        <v>0</v>
      </c>
      <c r="N87">
        <v>464</v>
      </c>
      <c r="O87" t="s">
        <v>711</v>
      </c>
      <c r="P87" t="s">
        <v>712</v>
      </c>
    </row>
    <row r="88" spans="1:16" x14ac:dyDescent="0.25">
      <c r="A88" t="s">
        <v>245</v>
      </c>
      <c r="B88" s="4" t="s">
        <v>882</v>
      </c>
      <c r="C88" s="4" t="s">
        <v>723</v>
      </c>
      <c r="D88" s="4"/>
      <c r="E88" t="str">
        <f t="shared" si="4"/>
        <v>UNS4</v>
      </c>
      <c r="F88" t="str">
        <f t="shared" si="5"/>
        <v>UNS5</v>
      </c>
      <c r="G88" s="4">
        <v>30</v>
      </c>
      <c r="H88" s="5">
        <v>43307</v>
      </c>
      <c r="I88">
        <f t="shared" si="7"/>
        <v>6711</v>
      </c>
      <c r="J88" s="4" t="s">
        <v>883</v>
      </c>
      <c r="K88" s="4" t="b">
        <v>0</v>
      </c>
      <c r="L88" s="4">
        <v>0</v>
      </c>
      <c r="M88" s="4">
        <v>0</v>
      </c>
      <c r="N88" s="4">
        <v>960</v>
      </c>
      <c r="O88" t="s">
        <v>711</v>
      </c>
      <c r="P88" t="s">
        <v>712</v>
      </c>
    </row>
    <row r="89" spans="1:16" x14ac:dyDescent="0.25">
      <c r="A89" t="s">
        <v>249</v>
      </c>
      <c r="B89" s="4" t="s">
        <v>884</v>
      </c>
      <c r="C89" s="4" t="s">
        <v>723</v>
      </c>
      <c r="D89" s="4"/>
      <c r="E89" t="str">
        <f t="shared" si="4"/>
        <v>UNS4</v>
      </c>
      <c r="F89" t="str">
        <f t="shared" si="5"/>
        <v>UNS5</v>
      </c>
      <c r="G89" s="4">
        <v>30</v>
      </c>
      <c r="H89" s="5">
        <v>43307</v>
      </c>
      <c r="I89">
        <f t="shared" si="7"/>
        <v>6712</v>
      </c>
      <c r="J89" s="4" t="s">
        <v>885</v>
      </c>
      <c r="K89" s="4" t="b">
        <v>0</v>
      </c>
      <c r="L89" s="4">
        <v>0</v>
      </c>
      <c r="M89" s="4">
        <v>0</v>
      </c>
      <c r="N89" s="4">
        <v>975</v>
      </c>
      <c r="O89" t="s">
        <v>711</v>
      </c>
      <c r="P89" t="s">
        <v>712</v>
      </c>
    </row>
    <row r="90" spans="1:16" x14ac:dyDescent="0.25">
      <c r="A90" t="s">
        <v>253</v>
      </c>
      <c r="B90" s="4" t="s">
        <v>886</v>
      </c>
      <c r="C90" s="4" t="s">
        <v>723</v>
      </c>
      <c r="D90" s="4"/>
      <c r="E90" t="str">
        <f t="shared" si="4"/>
        <v>UNS5</v>
      </c>
      <c r="F90" t="str">
        <f t="shared" si="5"/>
        <v>UNS6</v>
      </c>
      <c r="G90" s="4">
        <v>30</v>
      </c>
      <c r="H90" s="5">
        <v>43307</v>
      </c>
      <c r="I90">
        <f t="shared" si="7"/>
        <v>6713</v>
      </c>
      <c r="J90" s="4" t="s">
        <v>887</v>
      </c>
      <c r="K90" s="4" t="b">
        <v>0</v>
      </c>
      <c r="L90" s="4">
        <v>0</v>
      </c>
      <c r="M90" s="4">
        <v>0</v>
      </c>
      <c r="N90" s="4">
        <v>1038</v>
      </c>
      <c r="O90" t="s">
        <v>711</v>
      </c>
      <c r="P90" t="s">
        <v>712</v>
      </c>
    </row>
    <row r="91" spans="1:16" x14ac:dyDescent="0.25">
      <c r="A91" t="s">
        <v>257</v>
      </c>
      <c r="B91" s="4" t="s">
        <v>888</v>
      </c>
      <c r="C91" s="4" t="s">
        <v>723</v>
      </c>
      <c r="D91" s="4"/>
      <c r="E91" t="str">
        <f t="shared" si="4"/>
        <v>UNS5</v>
      </c>
      <c r="F91" t="str">
        <f t="shared" si="5"/>
        <v>UNS6</v>
      </c>
      <c r="G91" s="4">
        <v>30</v>
      </c>
      <c r="H91" s="5">
        <v>43307</v>
      </c>
      <c r="I91">
        <f t="shared" si="7"/>
        <v>6714</v>
      </c>
      <c r="J91" s="4" t="s">
        <v>889</v>
      </c>
      <c r="K91" s="4" t="b">
        <v>0</v>
      </c>
      <c r="L91" s="4">
        <v>0</v>
      </c>
      <c r="M91" s="4">
        <v>0</v>
      </c>
      <c r="N91" s="4">
        <v>1053</v>
      </c>
      <c r="O91" t="s">
        <v>711</v>
      </c>
      <c r="P91" t="s">
        <v>712</v>
      </c>
    </row>
    <row r="92" spans="1:16" x14ac:dyDescent="0.25">
      <c r="A92" t="s">
        <v>260</v>
      </c>
      <c r="B92" s="4" t="s">
        <v>890</v>
      </c>
      <c r="C92" s="4" t="s">
        <v>723</v>
      </c>
      <c r="D92" s="4"/>
      <c r="E92" t="str">
        <f t="shared" si="4"/>
        <v>UNS8</v>
      </c>
      <c r="F92" t="str">
        <f t="shared" si="5"/>
        <v>UNS5</v>
      </c>
      <c r="G92" s="4">
        <v>30</v>
      </c>
      <c r="H92" s="5">
        <v>43307</v>
      </c>
      <c r="I92">
        <f t="shared" si="7"/>
        <v>6715</v>
      </c>
      <c r="J92" s="4" t="s">
        <v>891</v>
      </c>
      <c r="K92" s="4" t="b">
        <v>0</v>
      </c>
      <c r="L92" s="4">
        <v>0</v>
      </c>
      <c r="M92" s="4">
        <v>0</v>
      </c>
      <c r="N92" s="4">
        <v>960</v>
      </c>
      <c r="O92" t="s">
        <v>711</v>
      </c>
      <c r="P92" t="s">
        <v>712</v>
      </c>
    </row>
    <row r="93" spans="1:16" x14ac:dyDescent="0.25">
      <c r="A93" t="s">
        <v>263</v>
      </c>
      <c r="B93" s="4" t="s">
        <v>892</v>
      </c>
      <c r="C93" s="4" t="s">
        <v>723</v>
      </c>
      <c r="D93" s="4"/>
      <c r="E93" t="str">
        <f t="shared" si="4"/>
        <v>UNS8</v>
      </c>
      <c r="F93" t="str">
        <f t="shared" si="5"/>
        <v>UNS5</v>
      </c>
      <c r="G93" s="4">
        <v>30</v>
      </c>
      <c r="H93" s="5">
        <v>43307</v>
      </c>
      <c r="I93">
        <f t="shared" si="7"/>
        <v>6716</v>
      </c>
      <c r="J93" s="4" t="s">
        <v>893</v>
      </c>
      <c r="K93" s="4" t="b">
        <v>0</v>
      </c>
      <c r="L93" s="4">
        <v>0</v>
      </c>
      <c r="M93" s="4">
        <v>0</v>
      </c>
      <c r="N93" s="4">
        <v>975</v>
      </c>
      <c r="O93" t="s">
        <v>711</v>
      </c>
      <c r="P93" t="s">
        <v>712</v>
      </c>
    </row>
    <row r="94" spans="1:16" x14ac:dyDescent="0.25">
      <c r="A94" t="s">
        <v>266</v>
      </c>
      <c r="B94" s="4" t="s">
        <v>894</v>
      </c>
      <c r="C94" s="4" t="s">
        <v>723</v>
      </c>
      <c r="D94" s="4"/>
      <c r="E94" t="str">
        <f t="shared" si="4"/>
        <v>UNS3</v>
      </c>
      <c r="F94" t="str">
        <f t="shared" si="5"/>
        <v>UNS4</v>
      </c>
      <c r="G94" s="4">
        <v>15</v>
      </c>
      <c r="H94" s="5">
        <v>43307</v>
      </c>
      <c r="I94">
        <f t="shared" si="7"/>
        <v>6717</v>
      </c>
      <c r="J94" s="4" t="s">
        <v>895</v>
      </c>
      <c r="K94" s="4" t="b">
        <v>0</v>
      </c>
      <c r="L94" s="4">
        <v>0</v>
      </c>
      <c r="M94" s="4">
        <v>0</v>
      </c>
      <c r="N94" s="4">
        <v>4342</v>
      </c>
      <c r="O94" t="s">
        <v>711</v>
      </c>
      <c r="P94" t="s">
        <v>712</v>
      </c>
    </row>
    <row r="95" spans="1:16" x14ac:dyDescent="0.25">
      <c r="A95" t="s">
        <v>269</v>
      </c>
      <c r="B95" s="4" t="s">
        <v>896</v>
      </c>
      <c r="C95" s="4" t="s">
        <v>723</v>
      </c>
      <c r="D95" s="4"/>
      <c r="E95" t="s">
        <v>21</v>
      </c>
      <c r="F95" t="s">
        <v>106</v>
      </c>
      <c r="G95" s="4">
        <v>60</v>
      </c>
      <c r="H95" s="5">
        <v>43319</v>
      </c>
      <c r="I95">
        <f t="shared" si="7"/>
        <v>6718</v>
      </c>
      <c r="J95" s="4" t="s">
        <v>897</v>
      </c>
      <c r="K95" s="4" t="b">
        <v>0</v>
      </c>
      <c r="L95" s="4">
        <v>0</v>
      </c>
      <c r="M95" s="4">
        <v>0</v>
      </c>
      <c r="N95" s="4">
        <v>313</v>
      </c>
      <c r="O95" t="s">
        <v>711</v>
      </c>
      <c r="P95" t="s">
        <v>712</v>
      </c>
    </row>
    <row r="96" spans="1:16" x14ac:dyDescent="0.25">
      <c r="A96" t="s">
        <v>272</v>
      </c>
      <c r="B96" s="4" t="s">
        <v>898</v>
      </c>
      <c r="C96" s="4" t="s">
        <v>723</v>
      </c>
      <c r="D96" s="4"/>
      <c r="E96" t="s">
        <v>106</v>
      </c>
      <c r="F96" t="s">
        <v>156</v>
      </c>
      <c r="G96" s="4">
        <v>60</v>
      </c>
      <c r="H96" s="5">
        <v>43319</v>
      </c>
      <c r="I96">
        <f t="shared" si="7"/>
        <v>6719</v>
      </c>
      <c r="J96" s="4" t="s">
        <v>899</v>
      </c>
      <c r="K96" s="4" t="b">
        <v>0</v>
      </c>
      <c r="L96" s="4">
        <v>0</v>
      </c>
      <c r="M96" s="4">
        <v>0</v>
      </c>
      <c r="N96" s="4">
        <v>922</v>
      </c>
      <c r="O96" t="s">
        <v>711</v>
      </c>
      <c r="P96" t="s">
        <v>712</v>
      </c>
    </row>
    <row r="97" spans="1:16" x14ac:dyDescent="0.25">
      <c r="A97" t="s">
        <v>276</v>
      </c>
      <c r="B97" s="4" t="s">
        <v>900</v>
      </c>
      <c r="C97" s="4" t="s">
        <v>723</v>
      </c>
      <c r="D97" s="4"/>
      <c r="E97" t="s">
        <v>106</v>
      </c>
      <c r="F97" t="s">
        <v>156</v>
      </c>
      <c r="G97" s="4">
        <v>60</v>
      </c>
      <c r="H97" s="5">
        <v>43319</v>
      </c>
      <c r="I97">
        <f t="shared" si="7"/>
        <v>6720</v>
      </c>
      <c r="J97" s="4" t="s">
        <v>901</v>
      </c>
      <c r="K97" s="4" t="b">
        <v>0</v>
      </c>
      <c r="L97" s="4">
        <v>0</v>
      </c>
      <c r="M97" s="4">
        <v>0</v>
      </c>
      <c r="N97" s="4">
        <v>963</v>
      </c>
      <c r="O97" t="s">
        <v>711</v>
      </c>
      <c r="P97" t="s">
        <v>712</v>
      </c>
    </row>
    <row r="98" spans="1:16" x14ac:dyDescent="0.25">
      <c r="A98" t="s">
        <v>280</v>
      </c>
      <c r="B98" s="4" t="s">
        <v>902</v>
      </c>
      <c r="C98" s="4" t="s">
        <v>723</v>
      </c>
      <c r="D98" s="4"/>
      <c r="E98" t="s">
        <v>156</v>
      </c>
      <c r="F98" t="s">
        <v>38</v>
      </c>
      <c r="G98" s="4">
        <v>60</v>
      </c>
      <c r="H98" s="5">
        <v>43319</v>
      </c>
      <c r="I98">
        <f t="shared" ref="I98:I129" si="8">CODE(LEFT(A98,1))*100+MID(A98,2,10)</f>
        <v>6721</v>
      </c>
      <c r="J98" s="4" t="s">
        <v>903</v>
      </c>
      <c r="K98" s="4" t="b">
        <v>0</v>
      </c>
      <c r="L98" s="4">
        <v>0</v>
      </c>
      <c r="M98" s="4">
        <v>0</v>
      </c>
      <c r="N98" s="4">
        <v>911</v>
      </c>
      <c r="O98" t="s">
        <v>711</v>
      </c>
      <c r="P98" t="s">
        <v>712</v>
      </c>
    </row>
    <row r="99" spans="1:16" x14ac:dyDescent="0.25">
      <c r="A99" t="s">
        <v>284</v>
      </c>
      <c r="B99" s="4" t="s">
        <v>904</v>
      </c>
      <c r="C99" s="4" t="s">
        <v>723</v>
      </c>
      <c r="D99" s="4"/>
      <c r="E99" t="s">
        <v>156</v>
      </c>
      <c r="F99" t="s">
        <v>38</v>
      </c>
      <c r="G99" s="4">
        <v>60</v>
      </c>
      <c r="H99" s="5">
        <v>43319</v>
      </c>
      <c r="I99">
        <f t="shared" si="8"/>
        <v>6722</v>
      </c>
      <c r="J99" s="4" t="s">
        <v>905</v>
      </c>
      <c r="K99" s="4" t="b">
        <v>0</v>
      </c>
      <c r="L99" s="4">
        <v>0</v>
      </c>
      <c r="M99" s="4">
        <v>0</v>
      </c>
      <c r="N99" s="4">
        <v>952</v>
      </c>
      <c r="O99" t="s">
        <v>711</v>
      </c>
      <c r="P99" t="s">
        <v>712</v>
      </c>
    </row>
    <row r="100" spans="1:16" x14ac:dyDescent="0.25">
      <c r="A100" t="s">
        <v>288</v>
      </c>
      <c r="B100" s="4" t="s">
        <v>906</v>
      </c>
      <c r="C100" s="4" t="s">
        <v>723</v>
      </c>
      <c r="D100" s="4"/>
      <c r="E100" t="str">
        <f t="shared" ref="E100:E108" si="9">"UNS"&amp;LEFT(RIGHT(B100,3),1)</f>
        <v>UNS4</v>
      </c>
      <c r="F100" t="str">
        <f t="shared" ref="F100:F108" si="10">"UNS"&amp;RIGHT(RIGHT(B100,3),1)</f>
        <v>UNSX</v>
      </c>
      <c r="G100" s="4">
        <v>60</v>
      </c>
      <c r="H100" s="5">
        <v>43319</v>
      </c>
      <c r="I100">
        <f t="shared" si="8"/>
        <v>6723</v>
      </c>
      <c r="J100" s="4" t="s">
        <v>907</v>
      </c>
      <c r="K100" s="4" t="b">
        <v>0</v>
      </c>
      <c r="L100" s="4">
        <v>0</v>
      </c>
      <c r="M100" s="4">
        <v>0</v>
      </c>
      <c r="N100" s="4">
        <v>491</v>
      </c>
      <c r="O100" t="s">
        <v>711</v>
      </c>
      <c r="P100" t="s">
        <v>712</v>
      </c>
    </row>
    <row r="101" spans="1:16" x14ac:dyDescent="0.25">
      <c r="A101" t="s">
        <v>291</v>
      </c>
      <c r="B101" s="4" t="s">
        <v>908</v>
      </c>
      <c r="C101" s="4" t="s">
        <v>723</v>
      </c>
      <c r="D101" s="4"/>
      <c r="E101" t="str">
        <f t="shared" si="9"/>
        <v>UNS4</v>
      </c>
      <c r="F101" t="str">
        <f t="shared" si="10"/>
        <v>UNSX</v>
      </c>
      <c r="G101" s="4">
        <v>60</v>
      </c>
      <c r="H101" s="5">
        <v>43319</v>
      </c>
      <c r="I101">
        <f t="shared" si="8"/>
        <v>6724</v>
      </c>
      <c r="J101" s="4" t="s">
        <v>909</v>
      </c>
      <c r="K101" s="4" t="b">
        <v>0</v>
      </c>
      <c r="L101" s="4">
        <v>0</v>
      </c>
      <c r="M101" s="4">
        <v>0</v>
      </c>
      <c r="N101" s="4">
        <v>491</v>
      </c>
      <c r="O101" t="s">
        <v>711</v>
      </c>
      <c r="P101" t="s">
        <v>712</v>
      </c>
    </row>
    <row r="102" spans="1:16" x14ac:dyDescent="0.25">
      <c r="A102" t="s">
        <v>294</v>
      </c>
      <c r="B102" s="4" t="s">
        <v>910</v>
      </c>
      <c r="C102" s="4" t="s">
        <v>723</v>
      </c>
      <c r="D102" s="4"/>
      <c r="E102" t="str">
        <f t="shared" si="9"/>
        <v>UNS4</v>
      </c>
      <c r="F102" t="str">
        <f t="shared" si="10"/>
        <v>UNSX</v>
      </c>
      <c r="G102" s="4">
        <v>60</v>
      </c>
      <c r="H102" s="5">
        <v>43319</v>
      </c>
      <c r="I102">
        <f t="shared" si="8"/>
        <v>6801</v>
      </c>
      <c r="J102" s="4" t="s">
        <v>911</v>
      </c>
      <c r="K102" s="4" t="b">
        <v>0</v>
      </c>
      <c r="L102" s="4">
        <v>0</v>
      </c>
      <c r="M102" s="4">
        <v>0</v>
      </c>
      <c r="N102" s="4">
        <v>491</v>
      </c>
      <c r="O102" t="s">
        <v>711</v>
      </c>
      <c r="P102" t="s">
        <v>712</v>
      </c>
    </row>
    <row r="103" spans="1:16" x14ac:dyDescent="0.25">
      <c r="A103" t="s">
        <v>296</v>
      </c>
      <c r="B103" s="4" t="s">
        <v>912</v>
      </c>
      <c r="C103" s="4" t="s">
        <v>723</v>
      </c>
      <c r="D103" s="4"/>
      <c r="E103" t="str">
        <f t="shared" si="9"/>
        <v>UNS4</v>
      </c>
      <c r="F103" t="str">
        <f t="shared" si="10"/>
        <v>UNSX</v>
      </c>
      <c r="G103" s="4">
        <v>60</v>
      </c>
      <c r="H103" s="5">
        <v>43319</v>
      </c>
      <c r="I103">
        <f t="shared" si="8"/>
        <v>6802</v>
      </c>
      <c r="J103" s="4" t="s">
        <v>913</v>
      </c>
      <c r="K103" s="4" t="b">
        <v>0</v>
      </c>
      <c r="L103" s="4">
        <v>0</v>
      </c>
      <c r="M103" s="4">
        <v>0</v>
      </c>
      <c r="N103" s="4">
        <v>491</v>
      </c>
      <c r="O103" t="s">
        <v>711</v>
      </c>
      <c r="P103" t="s">
        <v>712</v>
      </c>
    </row>
    <row r="104" spans="1:16" x14ac:dyDescent="0.25">
      <c r="A104" t="s">
        <v>300</v>
      </c>
      <c r="B104" s="4" t="s">
        <v>914</v>
      </c>
      <c r="C104" s="4" t="s">
        <v>723</v>
      </c>
      <c r="D104" s="4"/>
      <c r="E104" t="str">
        <f t="shared" si="9"/>
        <v>UNS4</v>
      </c>
      <c r="F104" t="str">
        <f t="shared" si="10"/>
        <v>UNSX</v>
      </c>
      <c r="G104" s="4">
        <v>60</v>
      </c>
      <c r="H104" s="5">
        <v>43319</v>
      </c>
      <c r="I104">
        <f t="shared" si="8"/>
        <v>6803</v>
      </c>
      <c r="J104" s="4" t="s">
        <v>915</v>
      </c>
      <c r="K104" s="4" t="b">
        <v>0</v>
      </c>
      <c r="L104" s="4">
        <v>0</v>
      </c>
      <c r="M104" s="4">
        <v>0</v>
      </c>
      <c r="N104" s="4">
        <v>491</v>
      </c>
      <c r="O104" t="s">
        <v>711</v>
      </c>
      <c r="P104" t="s">
        <v>712</v>
      </c>
    </row>
    <row r="105" spans="1:16" x14ac:dyDescent="0.25">
      <c r="A105" t="s">
        <v>303</v>
      </c>
      <c r="B105" s="4" t="s">
        <v>916</v>
      </c>
      <c r="C105" s="4" t="s">
        <v>723</v>
      </c>
      <c r="D105" s="4"/>
      <c r="E105" t="str">
        <f t="shared" si="9"/>
        <v>UNS4</v>
      </c>
      <c r="F105" t="str">
        <f t="shared" si="10"/>
        <v>UNSX</v>
      </c>
      <c r="G105" s="4">
        <v>60</v>
      </c>
      <c r="H105" s="5">
        <v>43319</v>
      </c>
      <c r="I105">
        <f t="shared" si="8"/>
        <v>6804</v>
      </c>
      <c r="J105" s="4" t="s">
        <v>917</v>
      </c>
      <c r="K105" s="4" t="b">
        <v>0</v>
      </c>
      <c r="L105" s="4">
        <v>0</v>
      </c>
      <c r="M105" s="4">
        <v>0</v>
      </c>
      <c r="N105" s="4">
        <v>491</v>
      </c>
      <c r="O105" t="s">
        <v>711</v>
      </c>
      <c r="P105" t="s">
        <v>712</v>
      </c>
    </row>
    <row r="106" spans="1:16" x14ac:dyDescent="0.25">
      <c r="A106" t="s">
        <v>306</v>
      </c>
      <c r="B106" s="4" t="s">
        <v>918</v>
      </c>
      <c r="C106" s="4" t="s">
        <v>723</v>
      </c>
      <c r="D106" s="4"/>
      <c r="E106" t="str">
        <f t="shared" si="9"/>
        <v>UNS4</v>
      </c>
      <c r="F106" t="str">
        <f t="shared" si="10"/>
        <v>UNSX</v>
      </c>
      <c r="G106" s="4">
        <v>60</v>
      </c>
      <c r="H106" s="5">
        <v>43319</v>
      </c>
      <c r="I106">
        <f t="shared" si="8"/>
        <v>6805</v>
      </c>
      <c r="J106" s="4" t="s">
        <v>919</v>
      </c>
      <c r="K106" s="4" t="b">
        <v>0</v>
      </c>
      <c r="L106" s="4">
        <v>0</v>
      </c>
      <c r="M106" s="4">
        <v>0</v>
      </c>
      <c r="N106" s="4">
        <v>491</v>
      </c>
      <c r="O106" t="s">
        <v>711</v>
      </c>
      <c r="P106" t="s">
        <v>712</v>
      </c>
    </row>
    <row r="107" spans="1:16" x14ac:dyDescent="0.25">
      <c r="A107" t="s">
        <v>310</v>
      </c>
      <c r="B107" s="4" t="s">
        <v>920</v>
      </c>
      <c r="C107" s="4" t="s">
        <v>723</v>
      </c>
      <c r="D107" s="4"/>
      <c r="E107" t="str">
        <f t="shared" si="9"/>
        <v>UNS4</v>
      </c>
      <c r="F107" t="str">
        <f t="shared" si="10"/>
        <v>UNSX</v>
      </c>
      <c r="G107" s="4">
        <v>60</v>
      </c>
      <c r="H107" s="5">
        <v>43319</v>
      </c>
      <c r="I107">
        <f t="shared" si="8"/>
        <v>6806</v>
      </c>
      <c r="J107" s="4" t="s">
        <v>921</v>
      </c>
      <c r="K107" s="4" t="b">
        <v>0</v>
      </c>
      <c r="L107" s="4">
        <v>0</v>
      </c>
      <c r="M107" s="4">
        <v>0</v>
      </c>
      <c r="N107" s="4">
        <v>491</v>
      </c>
      <c r="O107" t="s">
        <v>711</v>
      </c>
      <c r="P107" t="s">
        <v>712</v>
      </c>
    </row>
    <row r="108" spans="1:16" x14ac:dyDescent="0.25">
      <c r="A108" t="s">
        <v>313</v>
      </c>
      <c r="B108" s="4" t="s">
        <v>922</v>
      </c>
      <c r="C108" s="4" t="s">
        <v>723</v>
      </c>
      <c r="D108" s="4"/>
      <c r="E108" t="str">
        <f t="shared" si="9"/>
        <v>UNS4</v>
      </c>
      <c r="F108" t="str">
        <f t="shared" si="10"/>
        <v>UNSX</v>
      </c>
      <c r="G108" s="4">
        <v>60</v>
      </c>
      <c r="H108" s="5">
        <v>43319</v>
      </c>
      <c r="I108">
        <f t="shared" si="8"/>
        <v>6807</v>
      </c>
      <c r="J108" s="4" t="s">
        <v>923</v>
      </c>
      <c r="K108" s="4" t="b">
        <v>0</v>
      </c>
      <c r="L108" s="4">
        <v>0</v>
      </c>
      <c r="M108" s="4">
        <v>0</v>
      </c>
      <c r="N108" s="4">
        <v>491</v>
      </c>
      <c r="O108" t="s">
        <v>711</v>
      </c>
      <c r="P108" t="s">
        <v>712</v>
      </c>
    </row>
    <row r="109" spans="1:16" x14ac:dyDescent="0.25">
      <c r="A109" t="s">
        <v>315</v>
      </c>
      <c r="B109" s="4" t="s">
        <v>924</v>
      </c>
      <c r="C109" s="4" t="s">
        <v>723</v>
      </c>
      <c r="D109" s="4"/>
      <c r="E109" t="s">
        <v>106</v>
      </c>
      <c r="F109" t="s">
        <v>156</v>
      </c>
      <c r="G109" s="4">
        <v>30</v>
      </c>
      <c r="H109" s="5">
        <v>43333</v>
      </c>
      <c r="I109">
        <f t="shared" si="8"/>
        <v>6808</v>
      </c>
      <c r="J109" s="4" t="s">
        <v>925</v>
      </c>
      <c r="K109" s="4" t="b">
        <v>0</v>
      </c>
      <c r="L109" s="4">
        <v>0</v>
      </c>
      <c r="M109" s="4">
        <v>0</v>
      </c>
      <c r="N109" s="4">
        <v>4392</v>
      </c>
      <c r="O109" t="s">
        <v>711</v>
      </c>
      <c r="P109" t="s">
        <v>712</v>
      </c>
    </row>
    <row r="110" spans="1:16" x14ac:dyDescent="0.25">
      <c r="A110" t="s">
        <v>317</v>
      </c>
      <c r="B110" s="4" t="s">
        <v>926</v>
      </c>
      <c r="C110" s="4" t="s">
        <v>723</v>
      </c>
      <c r="D110" s="4"/>
      <c r="E110" t="s">
        <v>106</v>
      </c>
      <c r="F110" t="s">
        <v>156</v>
      </c>
      <c r="G110" s="4">
        <v>30</v>
      </c>
      <c r="H110" s="5">
        <v>43333</v>
      </c>
      <c r="I110">
        <f t="shared" si="8"/>
        <v>6809</v>
      </c>
      <c r="J110" s="4" t="s">
        <v>925</v>
      </c>
      <c r="K110" s="4" t="b">
        <v>0</v>
      </c>
      <c r="L110" s="4">
        <v>0</v>
      </c>
      <c r="M110" s="4">
        <v>0</v>
      </c>
      <c r="N110" s="4">
        <v>4392</v>
      </c>
      <c r="O110" t="s">
        <v>711</v>
      </c>
      <c r="P110" t="s">
        <v>712</v>
      </c>
    </row>
    <row r="111" spans="1:16" x14ac:dyDescent="0.25">
      <c r="A111" t="s">
        <v>319</v>
      </c>
      <c r="B111" s="4" t="s">
        <v>927</v>
      </c>
      <c r="C111" s="4" t="s">
        <v>723</v>
      </c>
      <c r="D111" s="4"/>
      <c r="E111" t="s">
        <v>106</v>
      </c>
      <c r="F111" t="s">
        <v>156</v>
      </c>
      <c r="G111" s="4">
        <v>30</v>
      </c>
      <c r="H111" s="5">
        <v>43333</v>
      </c>
      <c r="I111">
        <f t="shared" si="8"/>
        <v>6810</v>
      </c>
      <c r="J111" s="4" t="s">
        <v>925</v>
      </c>
      <c r="K111" s="4" t="b">
        <v>0</v>
      </c>
      <c r="L111" s="4">
        <v>0</v>
      </c>
      <c r="M111" s="4">
        <v>0</v>
      </c>
      <c r="N111" s="4">
        <v>4392</v>
      </c>
      <c r="O111" t="s">
        <v>711</v>
      </c>
      <c r="P111" t="s">
        <v>712</v>
      </c>
    </row>
    <row r="112" spans="1:16" x14ac:dyDescent="0.25">
      <c r="A112" t="s">
        <v>321</v>
      </c>
      <c r="B112" s="4" t="s">
        <v>928</v>
      </c>
      <c r="C112" s="4" t="s">
        <v>723</v>
      </c>
      <c r="D112" s="4"/>
      <c r="E112" t="s">
        <v>21</v>
      </c>
      <c r="F112" t="s">
        <v>106</v>
      </c>
      <c r="G112" s="4">
        <v>60</v>
      </c>
      <c r="H112" s="5">
        <v>43334</v>
      </c>
      <c r="I112">
        <f t="shared" si="8"/>
        <v>6811</v>
      </c>
      <c r="J112" s="4" t="s">
        <v>929</v>
      </c>
      <c r="K112" s="4" t="b">
        <v>0</v>
      </c>
      <c r="L112" s="4">
        <v>0</v>
      </c>
      <c r="M112" s="4">
        <v>0</v>
      </c>
      <c r="N112" s="4">
        <v>1859</v>
      </c>
      <c r="O112" t="s">
        <v>711</v>
      </c>
      <c r="P112" t="s">
        <v>712</v>
      </c>
    </row>
    <row r="113" spans="1:16" x14ac:dyDescent="0.25">
      <c r="A113" t="s">
        <v>323</v>
      </c>
      <c r="B113" s="4" t="s">
        <v>930</v>
      </c>
      <c r="C113" s="4" t="s">
        <v>723</v>
      </c>
      <c r="D113" s="4"/>
      <c r="E113" t="s">
        <v>156</v>
      </c>
      <c r="F113" t="s">
        <v>110</v>
      </c>
      <c r="G113" s="4">
        <v>60</v>
      </c>
      <c r="H113" s="5">
        <v>43334</v>
      </c>
      <c r="I113">
        <f t="shared" si="8"/>
        <v>6812</v>
      </c>
      <c r="J113" s="4" t="s">
        <v>931</v>
      </c>
      <c r="K113" s="4" t="b">
        <v>0</v>
      </c>
      <c r="L113" s="4">
        <v>0</v>
      </c>
      <c r="M113" s="4">
        <v>0</v>
      </c>
      <c r="N113" s="4">
        <v>362</v>
      </c>
      <c r="O113" t="s">
        <v>711</v>
      </c>
      <c r="P113" t="s">
        <v>712</v>
      </c>
    </row>
    <row r="114" spans="1:16" x14ac:dyDescent="0.25">
      <c r="A114" t="s">
        <v>328</v>
      </c>
      <c r="B114" s="4" t="s">
        <v>932</v>
      </c>
      <c r="C114" s="4" t="s">
        <v>723</v>
      </c>
      <c r="D114" s="4"/>
      <c r="E114" t="s">
        <v>156</v>
      </c>
      <c r="F114" t="s">
        <v>110</v>
      </c>
      <c r="G114" s="4">
        <v>60</v>
      </c>
      <c r="H114" s="5">
        <v>43334</v>
      </c>
      <c r="I114">
        <f t="shared" si="8"/>
        <v>6813</v>
      </c>
      <c r="J114" s="4" t="s">
        <v>933</v>
      </c>
      <c r="K114" s="4" t="b">
        <v>0</v>
      </c>
      <c r="L114" s="4">
        <v>0</v>
      </c>
      <c r="M114" s="4">
        <v>0</v>
      </c>
      <c r="N114" s="4">
        <v>362</v>
      </c>
      <c r="O114" t="s">
        <v>711</v>
      </c>
      <c r="P114" t="s">
        <v>712</v>
      </c>
    </row>
    <row r="115" spans="1:16" x14ac:dyDescent="0.25">
      <c r="A115" t="s">
        <v>330</v>
      </c>
      <c r="B115" s="4" t="s">
        <v>934</v>
      </c>
      <c r="C115" s="4" t="s">
        <v>723</v>
      </c>
      <c r="D115" s="4"/>
      <c r="E115" t="s">
        <v>110</v>
      </c>
      <c r="F115" t="s">
        <v>935</v>
      </c>
      <c r="G115" s="4">
        <v>60</v>
      </c>
      <c r="H115" s="5">
        <v>43334</v>
      </c>
      <c r="I115">
        <f t="shared" si="8"/>
        <v>6814</v>
      </c>
      <c r="J115" s="4" t="s">
        <v>936</v>
      </c>
      <c r="K115" s="4" t="b">
        <v>0</v>
      </c>
      <c r="L115" s="4">
        <v>0</v>
      </c>
      <c r="M115" s="4">
        <v>0</v>
      </c>
      <c r="N115" s="4">
        <v>489</v>
      </c>
      <c r="O115" t="s">
        <v>711</v>
      </c>
      <c r="P115" t="s">
        <v>712</v>
      </c>
    </row>
    <row r="116" spans="1:16" x14ac:dyDescent="0.25">
      <c r="A116" t="s">
        <v>332</v>
      </c>
      <c r="B116" s="4" t="s">
        <v>937</v>
      </c>
      <c r="C116" s="4" t="s">
        <v>723</v>
      </c>
      <c r="D116" s="4"/>
      <c r="E116" t="s">
        <v>110</v>
      </c>
      <c r="F116" t="s">
        <v>935</v>
      </c>
      <c r="G116" s="4">
        <v>60</v>
      </c>
      <c r="H116" s="5">
        <v>43334</v>
      </c>
      <c r="I116">
        <f t="shared" si="8"/>
        <v>6815</v>
      </c>
      <c r="J116" s="4" t="s">
        <v>938</v>
      </c>
      <c r="K116" s="4" t="b">
        <v>0</v>
      </c>
      <c r="L116" s="4">
        <v>0</v>
      </c>
      <c r="M116" s="4">
        <v>0</v>
      </c>
      <c r="N116" s="4">
        <v>489</v>
      </c>
      <c r="O116" t="s">
        <v>711</v>
      </c>
      <c r="P116" t="s">
        <v>712</v>
      </c>
    </row>
    <row r="117" spans="1:16" x14ac:dyDescent="0.25">
      <c r="A117" t="s">
        <v>334</v>
      </c>
      <c r="B117" s="4" t="s">
        <v>939</v>
      </c>
      <c r="C117" s="4" t="s">
        <v>723</v>
      </c>
      <c r="D117" t="s">
        <v>214</v>
      </c>
      <c r="E117" t="s">
        <v>935</v>
      </c>
      <c r="F117" t="s">
        <v>21</v>
      </c>
      <c r="G117" s="4">
        <v>39</v>
      </c>
      <c r="H117" s="5">
        <v>43334</v>
      </c>
      <c r="I117">
        <f t="shared" si="8"/>
        <v>6816</v>
      </c>
      <c r="J117" s="4" t="s">
        <v>940</v>
      </c>
      <c r="K117" s="4" t="b">
        <v>0</v>
      </c>
      <c r="L117" s="4">
        <v>0</v>
      </c>
      <c r="M117" s="4">
        <v>0</v>
      </c>
      <c r="N117" s="4">
        <v>2845</v>
      </c>
      <c r="O117" t="s">
        <v>711</v>
      </c>
      <c r="P117" t="s">
        <v>712</v>
      </c>
    </row>
    <row r="118" spans="1:16" x14ac:dyDescent="0.25">
      <c r="A118" t="s">
        <v>336</v>
      </c>
      <c r="B118" s="4" t="s">
        <v>941</v>
      </c>
      <c r="C118" s="4" t="s">
        <v>723</v>
      </c>
      <c r="D118" s="4"/>
      <c r="E118" t="s">
        <v>156</v>
      </c>
      <c r="F118" t="s">
        <v>935</v>
      </c>
      <c r="G118" s="4">
        <v>60</v>
      </c>
      <c r="H118" s="5">
        <v>43334</v>
      </c>
      <c r="I118">
        <f t="shared" si="8"/>
        <v>6817</v>
      </c>
      <c r="J118" s="4" t="s">
        <v>942</v>
      </c>
      <c r="K118" s="4" t="b">
        <v>0</v>
      </c>
      <c r="L118" s="4">
        <v>0</v>
      </c>
      <c r="M118" s="4">
        <v>0</v>
      </c>
      <c r="N118" s="4">
        <v>463</v>
      </c>
      <c r="O118" t="s">
        <v>711</v>
      </c>
      <c r="P118" t="s">
        <v>712</v>
      </c>
    </row>
    <row r="119" spans="1:16" x14ac:dyDescent="0.25">
      <c r="A119" t="s">
        <v>338</v>
      </c>
      <c r="B119" s="4" t="s">
        <v>943</v>
      </c>
      <c r="C119" s="4" t="s">
        <v>723</v>
      </c>
      <c r="D119" s="4"/>
      <c r="E119" t="s">
        <v>156</v>
      </c>
      <c r="F119" t="s">
        <v>935</v>
      </c>
      <c r="G119" s="4">
        <v>60</v>
      </c>
      <c r="H119" s="5">
        <v>43334</v>
      </c>
      <c r="I119">
        <f t="shared" si="8"/>
        <v>6818</v>
      </c>
      <c r="J119" s="4" t="s">
        <v>944</v>
      </c>
      <c r="K119" s="4" t="b">
        <v>0</v>
      </c>
      <c r="L119" s="4">
        <v>0</v>
      </c>
      <c r="M119" s="4">
        <v>0</v>
      </c>
      <c r="N119" s="4">
        <v>463</v>
      </c>
      <c r="O119" t="s">
        <v>711</v>
      </c>
      <c r="P119" t="s">
        <v>712</v>
      </c>
    </row>
    <row r="120" spans="1:16" x14ac:dyDescent="0.25">
      <c r="A120" t="s">
        <v>340</v>
      </c>
      <c r="B120" s="4" t="s">
        <v>945</v>
      </c>
      <c r="C120" s="4" t="s">
        <v>723</v>
      </c>
      <c r="D120" s="4"/>
      <c r="E120" t="s">
        <v>156</v>
      </c>
      <c r="F120" t="s">
        <v>935</v>
      </c>
      <c r="G120" s="4">
        <v>60</v>
      </c>
      <c r="H120" s="5">
        <v>43334</v>
      </c>
      <c r="I120">
        <f t="shared" si="8"/>
        <v>6819</v>
      </c>
      <c r="J120" s="4" t="s">
        <v>946</v>
      </c>
      <c r="K120" s="4" t="b">
        <v>0</v>
      </c>
      <c r="L120" s="4">
        <v>0</v>
      </c>
      <c r="M120" s="4">
        <v>0</v>
      </c>
      <c r="N120" s="4">
        <v>463</v>
      </c>
      <c r="O120" t="s">
        <v>711</v>
      </c>
      <c r="P120" t="s">
        <v>712</v>
      </c>
    </row>
    <row r="121" spans="1:16" x14ac:dyDescent="0.25">
      <c r="A121" t="s">
        <v>342</v>
      </c>
      <c r="B121" s="4" t="s">
        <v>947</v>
      </c>
      <c r="C121" s="4" t="s">
        <v>723</v>
      </c>
      <c r="D121" s="4"/>
      <c r="E121" t="s">
        <v>156</v>
      </c>
      <c r="F121" t="s">
        <v>935</v>
      </c>
      <c r="G121" s="4">
        <v>60</v>
      </c>
      <c r="H121" s="5">
        <v>43334</v>
      </c>
      <c r="I121">
        <f t="shared" si="8"/>
        <v>6820</v>
      </c>
      <c r="J121" s="4" t="s">
        <v>948</v>
      </c>
      <c r="K121" s="4" t="b">
        <v>0</v>
      </c>
      <c r="L121" s="4">
        <v>0</v>
      </c>
      <c r="M121" s="4">
        <v>0</v>
      </c>
      <c r="N121" s="4">
        <v>463</v>
      </c>
      <c r="O121" t="s">
        <v>711</v>
      </c>
      <c r="P121" t="s">
        <v>712</v>
      </c>
    </row>
    <row r="122" spans="1:16" x14ac:dyDescent="0.25">
      <c r="A122" t="s">
        <v>949</v>
      </c>
      <c r="B122" s="4" t="s">
        <v>950</v>
      </c>
      <c r="C122" s="4" t="s">
        <v>723</v>
      </c>
      <c r="D122" t="s">
        <v>214</v>
      </c>
      <c r="E122" t="s">
        <v>935</v>
      </c>
      <c r="F122" t="s">
        <v>21</v>
      </c>
      <c r="G122" s="4">
        <v>63.4</v>
      </c>
      <c r="H122" s="5">
        <v>43334</v>
      </c>
      <c r="I122">
        <f t="shared" si="8"/>
        <v>6821</v>
      </c>
      <c r="J122" s="4" t="s">
        <v>951</v>
      </c>
      <c r="K122" s="4" t="b">
        <v>0</v>
      </c>
      <c r="L122" s="4">
        <v>0</v>
      </c>
      <c r="M122" s="4">
        <v>0</v>
      </c>
      <c r="N122" s="4">
        <v>2104</v>
      </c>
      <c r="O122" t="s">
        <v>711</v>
      </c>
      <c r="P122" t="s">
        <v>712</v>
      </c>
    </row>
    <row r="123" spans="1:16" x14ac:dyDescent="0.25">
      <c r="A123" t="s">
        <v>952</v>
      </c>
      <c r="B123" t="s">
        <v>953</v>
      </c>
      <c r="D123" t="s">
        <v>214</v>
      </c>
      <c r="E123" t="s">
        <v>89</v>
      </c>
      <c r="F123" t="s">
        <v>52</v>
      </c>
      <c r="G123">
        <v>10</v>
      </c>
      <c r="H123" s="5">
        <v>43334</v>
      </c>
      <c r="I123">
        <f t="shared" si="8"/>
        <v>6822</v>
      </c>
      <c r="J123" t="s">
        <v>954</v>
      </c>
      <c r="K123" t="b">
        <v>0</v>
      </c>
      <c r="L123">
        <v>0</v>
      </c>
      <c r="M123">
        <v>0</v>
      </c>
      <c r="N123">
        <f>LEN(J123)</f>
        <v>9075</v>
      </c>
      <c r="O123" t="s">
        <v>711</v>
      </c>
      <c r="P123" t="s">
        <v>712</v>
      </c>
    </row>
    <row r="124" spans="1:16" ht="14.25" customHeight="1" x14ac:dyDescent="0.25">
      <c r="A124" t="s">
        <v>344</v>
      </c>
      <c r="B124" s="4" t="s">
        <v>958</v>
      </c>
      <c r="C124" s="4" t="s">
        <v>723</v>
      </c>
      <c r="D124" s="4"/>
      <c r="E124" t="str">
        <f t="shared" ref="E124:E134" si="11">"UNS"&amp;LEFT(RIGHT(B124,3),1)</f>
        <v>UNS4</v>
      </c>
      <c r="F124" t="str">
        <f t="shared" ref="F124:F134" si="12">"UNS"&amp;RIGHT(RIGHT(B124,3),1)</f>
        <v>UNSX</v>
      </c>
      <c r="G124" s="4">
        <v>60</v>
      </c>
      <c r="H124" s="5">
        <v>43340</v>
      </c>
      <c r="I124">
        <f t="shared" si="8"/>
        <v>6901</v>
      </c>
      <c r="J124" s="4" t="s">
        <v>959</v>
      </c>
      <c r="K124" s="4" t="b">
        <v>0</v>
      </c>
      <c r="L124" s="4">
        <v>0</v>
      </c>
      <c r="M124" s="4">
        <v>0</v>
      </c>
      <c r="N124" s="4">
        <v>491</v>
      </c>
      <c r="O124" t="s">
        <v>711</v>
      </c>
      <c r="P124" t="s">
        <v>712</v>
      </c>
    </row>
    <row r="125" spans="1:16" x14ac:dyDescent="0.25">
      <c r="A125" t="s">
        <v>348</v>
      </c>
      <c r="B125" s="4" t="s">
        <v>960</v>
      </c>
      <c r="C125" s="4" t="s">
        <v>723</v>
      </c>
      <c r="D125" s="4"/>
      <c r="E125" t="str">
        <f t="shared" si="11"/>
        <v>UNS4</v>
      </c>
      <c r="F125" t="str">
        <f t="shared" si="12"/>
        <v>UNSX</v>
      </c>
      <c r="G125" s="4">
        <v>60</v>
      </c>
      <c r="H125" s="5">
        <v>43340</v>
      </c>
      <c r="I125">
        <f t="shared" si="8"/>
        <v>6902</v>
      </c>
      <c r="J125" s="4" t="s">
        <v>961</v>
      </c>
      <c r="K125" s="4" t="b">
        <v>0</v>
      </c>
      <c r="L125" s="4">
        <v>0</v>
      </c>
      <c r="M125" s="4">
        <v>0</v>
      </c>
      <c r="N125" s="4">
        <v>491</v>
      </c>
      <c r="O125" t="s">
        <v>711</v>
      </c>
      <c r="P125" t="s">
        <v>712</v>
      </c>
    </row>
    <row r="126" spans="1:16" x14ac:dyDescent="0.25">
      <c r="A126" t="s">
        <v>352</v>
      </c>
      <c r="B126" s="4" t="s">
        <v>962</v>
      </c>
      <c r="C126" s="4" t="s">
        <v>723</v>
      </c>
      <c r="D126" s="4"/>
      <c r="E126" t="str">
        <f t="shared" si="11"/>
        <v>UNS6</v>
      </c>
      <c r="F126" t="str">
        <f t="shared" si="12"/>
        <v>UNSX</v>
      </c>
      <c r="G126" s="4">
        <v>60</v>
      </c>
      <c r="H126" s="5">
        <v>43340</v>
      </c>
      <c r="I126">
        <f t="shared" si="8"/>
        <v>6903</v>
      </c>
      <c r="J126" s="4" t="s">
        <v>963</v>
      </c>
      <c r="K126" s="4" t="b">
        <v>0</v>
      </c>
      <c r="L126" s="4">
        <v>0</v>
      </c>
      <c r="M126" s="4">
        <v>0</v>
      </c>
      <c r="N126" s="4">
        <v>491</v>
      </c>
      <c r="O126" t="s">
        <v>711</v>
      </c>
      <c r="P126" t="s">
        <v>712</v>
      </c>
    </row>
    <row r="127" spans="1:16" x14ac:dyDescent="0.25">
      <c r="A127" t="s">
        <v>355</v>
      </c>
      <c r="B127" s="4" t="s">
        <v>964</v>
      </c>
      <c r="C127" s="4" t="s">
        <v>723</v>
      </c>
      <c r="D127" s="4"/>
      <c r="E127" t="str">
        <f t="shared" si="11"/>
        <v>UNS6</v>
      </c>
      <c r="F127" t="str">
        <f t="shared" si="12"/>
        <v>UNSX</v>
      </c>
      <c r="G127" s="4">
        <v>60</v>
      </c>
      <c r="H127" s="5">
        <v>43340</v>
      </c>
      <c r="I127">
        <f t="shared" si="8"/>
        <v>6904</v>
      </c>
      <c r="J127" s="4" t="s">
        <v>965</v>
      </c>
      <c r="K127" s="4" t="b">
        <v>0</v>
      </c>
      <c r="L127" s="4">
        <v>0</v>
      </c>
      <c r="M127" s="4">
        <v>0</v>
      </c>
      <c r="N127" s="4">
        <v>491</v>
      </c>
      <c r="O127" t="s">
        <v>711</v>
      </c>
      <c r="P127" t="s">
        <v>712</v>
      </c>
    </row>
    <row r="128" spans="1:16" x14ac:dyDescent="0.25">
      <c r="A128" t="s">
        <v>359</v>
      </c>
      <c r="B128" s="4" t="s">
        <v>966</v>
      </c>
      <c r="C128" s="4" t="s">
        <v>723</v>
      </c>
      <c r="D128" s="4"/>
      <c r="E128" t="str">
        <f t="shared" si="11"/>
        <v>UNS6</v>
      </c>
      <c r="F128" t="str">
        <f t="shared" si="12"/>
        <v>UNSX</v>
      </c>
      <c r="G128" s="4">
        <v>60</v>
      </c>
      <c r="H128" s="5">
        <v>43340</v>
      </c>
      <c r="I128">
        <f t="shared" si="8"/>
        <v>6905</v>
      </c>
      <c r="J128" s="4" t="s">
        <v>967</v>
      </c>
      <c r="K128" s="4" t="b">
        <v>0</v>
      </c>
      <c r="L128" s="4">
        <v>0</v>
      </c>
      <c r="M128" s="4">
        <v>0</v>
      </c>
      <c r="N128" s="4">
        <v>491</v>
      </c>
      <c r="O128" t="s">
        <v>711</v>
      </c>
      <c r="P128" t="s">
        <v>712</v>
      </c>
    </row>
    <row r="129" spans="1:16" x14ac:dyDescent="0.25">
      <c r="A129" t="s">
        <v>363</v>
      </c>
      <c r="B129" s="4" t="s">
        <v>968</v>
      </c>
      <c r="C129" s="4" t="s">
        <v>723</v>
      </c>
      <c r="D129" s="4"/>
      <c r="E129" t="str">
        <f t="shared" si="11"/>
        <v>UNS6</v>
      </c>
      <c r="F129" t="str">
        <f t="shared" si="12"/>
        <v>UNSX</v>
      </c>
      <c r="G129" s="4">
        <v>60</v>
      </c>
      <c r="H129" s="5">
        <v>43340</v>
      </c>
      <c r="I129">
        <f t="shared" si="8"/>
        <v>6906</v>
      </c>
      <c r="J129" s="4" t="s">
        <v>969</v>
      </c>
      <c r="K129" s="4" t="b">
        <v>0</v>
      </c>
      <c r="L129" s="4">
        <v>0</v>
      </c>
      <c r="M129" s="4">
        <v>0</v>
      </c>
      <c r="N129" s="4">
        <v>491</v>
      </c>
      <c r="O129" t="s">
        <v>711</v>
      </c>
      <c r="P129" t="s">
        <v>712</v>
      </c>
    </row>
    <row r="130" spans="1:16" x14ac:dyDescent="0.25">
      <c r="A130" t="s">
        <v>367</v>
      </c>
      <c r="B130" s="4" t="s">
        <v>970</v>
      </c>
      <c r="C130" s="4" t="s">
        <v>723</v>
      </c>
      <c r="D130" s="4"/>
      <c r="E130" t="str">
        <f t="shared" si="11"/>
        <v>UNS6</v>
      </c>
      <c r="F130" t="str">
        <f t="shared" si="12"/>
        <v>UNSX</v>
      </c>
      <c r="G130" s="4">
        <v>60</v>
      </c>
      <c r="H130" s="5">
        <v>43340</v>
      </c>
      <c r="I130">
        <f t="shared" ref="I130:I161" si="13">CODE(LEFT(A130,1))*100+MID(A130,2,10)</f>
        <v>6907</v>
      </c>
      <c r="J130" s="4" t="s">
        <v>971</v>
      </c>
      <c r="K130" s="4" t="b">
        <v>0</v>
      </c>
      <c r="L130" s="4">
        <v>0</v>
      </c>
      <c r="M130" s="4">
        <v>0</v>
      </c>
      <c r="N130" s="4">
        <v>491</v>
      </c>
      <c r="O130" t="s">
        <v>711</v>
      </c>
      <c r="P130" t="s">
        <v>712</v>
      </c>
    </row>
    <row r="131" spans="1:16" x14ac:dyDescent="0.25">
      <c r="A131" t="s">
        <v>371</v>
      </c>
      <c r="B131" s="4" t="s">
        <v>972</v>
      </c>
      <c r="C131" s="4" t="s">
        <v>723</v>
      </c>
      <c r="D131" s="4"/>
      <c r="E131" t="str">
        <f t="shared" si="11"/>
        <v>UNS6</v>
      </c>
      <c r="F131" t="str">
        <f t="shared" si="12"/>
        <v>UNSX</v>
      </c>
      <c r="G131" s="4">
        <v>60</v>
      </c>
      <c r="H131" s="5">
        <v>43340</v>
      </c>
      <c r="I131">
        <f t="shared" si="13"/>
        <v>6908</v>
      </c>
      <c r="J131" s="4" t="s">
        <v>973</v>
      </c>
      <c r="K131" s="4" t="b">
        <v>0</v>
      </c>
      <c r="L131" s="4">
        <v>0</v>
      </c>
      <c r="M131" s="4">
        <v>0</v>
      </c>
      <c r="N131" s="4">
        <v>491</v>
      </c>
      <c r="O131" t="s">
        <v>711</v>
      </c>
      <c r="P131" t="s">
        <v>712</v>
      </c>
    </row>
    <row r="132" spans="1:16" x14ac:dyDescent="0.25">
      <c r="A132" t="s">
        <v>374</v>
      </c>
      <c r="B132" s="4" t="s">
        <v>974</v>
      </c>
      <c r="C132" s="4" t="s">
        <v>723</v>
      </c>
      <c r="D132" s="4"/>
      <c r="E132" t="str">
        <f t="shared" si="11"/>
        <v>UNS6</v>
      </c>
      <c r="F132" t="str">
        <f t="shared" si="12"/>
        <v>UNSX</v>
      </c>
      <c r="G132" s="4">
        <v>60</v>
      </c>
      <c r="H132" s="5">
        <v>43340</v>
      </c>
      <c r="I132">
        <f t="shared" si="13"/>
        <v>6909</v>
      </c>
      <c r="J132" s="4" t="s">
        <v>975</v>
      </c>
      <c r="K132" s="4" t="b">
        <v>0</v>
      </c>
      <c r="L132" s="4">
        <v>0</v>
      </c>
      <c r="M132" s="4">
        <v>0</v>
      </c>
      <c r="N132" s="4">
        <v>491</v>
      </c>
      <c r="O132" t="s">
        <v>711</v>
      </c>
      <c r="P132" t="s">
        <v>712</v>
      </c>
    </row>
    <row r="133" spans="1:16" x14ac:dyDescent="0.25">
      <c r="A133" t="s">
        <v>377</v>
      </c>
      <c r="B133" s="4" t="s">
        <v>976</v>
      </c>
      <c r="C133" s="4" t="s">
        <v>723</v>
      </c>
      <c r="D133" s="4"/>
      <c r="E133" t="str">
        <f t="shared" si="11"/>
        <v>UNS6</v>
      </c>
      <c r="F133" t="str">
        <f t="shared" si="12"/>
        <v>UNSX</v>
      </c>
      <c r="G133" s="4">
        <v>60</v>
      </c>
      <c r="H133" s="5">
        <v>43340</v>
      </c>
      <c r="I133">
        <f t="shared" si="13"/>
        <v>6910</v>
      </c>
      <c r="J133" s="4" t="s">
        <v>977</v>
      </c>
      <c r="K133" s="4" t="b">
        <v>0</v>
      </c>
      <c r="L133" s="4">
        <v>0</v>
      </c>
      <c r="M133" s="4">
        <v>0</v>
      </c>
      <c r="N133" s="4">
        <v>491</v>
      </c>
      <c r="O133" t="s">
        <v>711</v>
      </c>
      <c r="P133" t="s">
        <v>712</v>
      </c>
    </row>
    <row r="134" spans="1:16" x14ac:dyDescent="0.25">
      <c r="A134" t="s">
        <v>380</v>
      </c>
      <c r="B134" s="4" t="s">
        <v>978</v>
      </c>
      <c r="C134" s="4" t="s">
        <v>723</v>
      </c>
      <c r="D134" s="4"/>
      <c r="E134" t="str">
        <f t="shared" si="11"/>
        <v>UNS6</v>
      </c>
      <c r="F134" t="str">
        <f t="shared" si="12"/>
        <v>UNSX</v>
      </c>
      <c r="G134" s="4">
        <v>60</v>
      </c>
      <c r="H134" s="5">
        <v>43340</v>
      </c>
      <c r="I134">
        <f t="shared" si="13"/>
        <v>6911</v>
      </c>
      <c r="J134" s="4" t="s">
        <v>979</v>
      </c>
      <c r="K134" s="4" t="b">
        <v>0</v>
      </c>
      <c r="L134" s="4">
        <v>0</v>
      </c>
      <c r="M134" s="4">
        <v>0</v>
      </c>
      <c r="N134" s="4">
        <v>491</v>
      </c>
      <c r="O134" t="s">
        <v>711</v>
      </c>
      <c r="P134" t="s">
        <v>712</v>
      </c>
    </row>
    <row r="135" spans="1:16" x14ac:dyDescent="0.25">
      <c r="A135" t="s">
        <v>384</v>
      </c>
      <c r="B135" s="4" t="s">
        <v>980</v>
      </c>
      <c r="C135" s="4" t="s">
        <v>723</v>
      </c>
      <c r="D135" s="4"/>
      <c r="E135" t="s">
        <v>156</v>
      </c>
      <c r="F135" t="s">
        <v>935</v>
      </c>
      <c r="G135" s="4">
        <v>60</v>
      </c>
      <c r="H135" s="5">
        <v>43340</v>
      </c>
      <c r="I135">
        <f t="shared" si="13"/>
        <v>6912</v>
      </c>
      <c r="J135" s="4" t="s">
        <v>981</v>
      </c>
      <c r="K135" s="4" t="b">
        <v>0</v>
      </c>
      <c r="L135" s="4">
        <v>0</v>
      </c>
      <c r="M135" s="4">
        <v>0</v>
      </c>
      <c r="N135" s="4">
        <v>463</v>
      </c>
      <c r="O135" t="s">
        <v>711</v>
      </c>
      <c r="P135" t="s">
        <v>712</v>
      </c>
    </row>
    <row r="136" spans="1:16" x14ac:dyDescent="0.25">
      <c r="A136" t="s">
        <v>388</v>
      </c>
      <c r="B136" s="4" t="s">
        <v>982</v>
      </c>
      <c r="C136" s="4" t="s">
        <v>723</v>
      </c>
      <c r="D136" s="4"/>
      <c r="E136" t="s">
        <v>156</v>
      </c>
      <c r="F136" t="s">
        <v>935</v>
      </c>
      <c r="G136" s="4">
        <v>60</v>
      </c>
      <c r="H136" s="5">
        <v>43340</v>
      </c>
      <c r="I136">
        <f t="shared" si="13"/>
        <v>6913</v>
      </c>
      <c r="J136" s="4" t="s">
        <v>983</v>
      </c>
      <c r="K136" s="4" t="b">
        <v>0</v>
      </c>
      <c r="L136" s="4">
        <v>0</v>
      </c>
      <c r="M136" s="4">
        <v>0</v>
      </c>
      <c r="N136" s="4">
        <v>463</v>
      </c>
      <c r="O136" t="s">
        <v>711</v>
      </c>
      <c r="P136" t="s">
        <v>712</v>
      </c>
    </row>
    <row r="137" spans="1:16" x14ac:dyDescent="0.25">
      <c r="A137" t="s">
        <v>392</v>
      </c>
      <c r="B137" s="4" t="s">
        <v>985</v>
      </c>
      <c r="C137" s="4" t="s">
        <v>723</v>
      </c>
      <c r="D137" s="4"/>
      <c r="E137" t="str">
        <f>"UNS"&amp;UPPER(LEFT(RIGHT(B137,3),1))</f>
        <v>UNS1</v>
      </c>
      <c r="F137" t="str">
        <f>"UNS"&amp;UPPER(LEFT(RIGHT(B137,1),1))</f>
        <v>UNS3</v>
      </c>
      <c r="G137">
        <v>60</v>
      </c>
      <c r="H137" s="5">
        <v>43347</v>
      </c>
      <c r="I137">
        <f t="shared" si="13"/>
        <v>6914</v>
      </c>
      <c r="J137" s="4" t="s">
        <v>986</v>
      </c>
      <c r="K137" s="4" t="b">
        <v>0</v>
      </c>
      <c r="L137" s="4">
        <v>0</v>
      </c>
      <c r="M137" s="4">
        <v>0</v>
      </c>
      <c r="N137" s="4">
        <v>1851</v>
      </c>
      <c r="O137" t="s">
        <v>711</v>
      </c>
      <c r="P137" t="s">
        <v>712</v>
      </c>
    </row>
    <row r="138" spans="1:16" x14ac:dyDescent="0.25">
      <c r="A138" t="s">
        <v>396</v>
      </c>
      <c r="B138" s="4" t="s">
        <v>987</v>
      </c>
      <c r="C138" s="4" t="s">
        <v>723</v>
      </c>
      <c r="D138" s="4"/>
      <c r="E138" t="str">
        <f>"UNS"&amp;UPPER(LEFT(RIGHT(B138,3),1))</f>
        <v>UNS1</v>
      </c>
      <c r="F138" t="str">
        <f>"UNS"&amp;UPPER(LEFT(RIGHT(B138,1),1))</f>
        <v>UNS3</v>
      </c>
      <c r="G138">
        <v>60</v>
      </c>
      <c r="H138" s="5">
        <v>43347</v>
      </c>
      <c r="I138">
        <f t="shared" si="13"/>
        <v>6915</v>
      </c>
      <c r="J138" s="4" t="s">
        <v>988</v>
      </c>
      <c r="K138" s="4" t="b">
        <v>0</v>
      </c>
      <c r="L138" s="4">
        <v>0</v>
      </c>
      <c r="M138" s="4">
        <v>0</v>
      </c>
      <c r="N138" s="4">
        <v>1815</v>
      </c>
      <c r="O138" t="s">
        <v>711</v>
      </c>
      <c r="P138" t="s">
        <v>712</v>
      </c>
    </row>
    <row r="139" spans="1:16" x14ac:dyDescent="0.25">
      <c r="A139" t="s">
        <v>400</v>
      </c>
      <c r="B139" t="s">
        <v>1172</v>
      </c>
      <c r="C139" t="s">
        <v>1173</v>
      </c>
      <c r="E139" t="str">
        <f>"UNS"&amp;UPPER(LEFT(RIGHT(B139,3),1))</f>
        <v>UNS1</v>
      </c>
      <c r="F139" t="str">
        <f>"UNS"&amp;UPPER(LEFT(RIGHT(B139,1),1))</f>
        <v>UNS6</v>
      </c>
      <c r="G139">
        <v>5</v>
      </c>
      <c r="H139" s="3">
        <v>43361</v>
      </c>
      <c r="I139">
        <f t="shared" si="13"/>
        <v>6916</v>
      </c>
      <c r="J139" t="s">
        <v>1174</v>
      </c>
      <c r="K139" t="b">
        <v>0</v>
      </c>
      <c r="L139">
        <v>0</v>
      </c>
      <c r="M139">
        <v>0</v>
      </c>
      <c r="N139">
        <f>LEN(J139)</f>
        <v>8261</v>
      </c>
      <c r="O139" t="s">
        <v>711</v>
      </c>
      <c r="P139" t="s">
        <v>712</v>
      </c>
    </row>
    <row r="140" spans="1:16" x14ac:dyDescent="0.25">
      <c r="A140" t="s">
        <v>404</v>
      </c>
      <c r="B140" s="14" t="s">
        <v>1180</v>
      </c>
      <c r="E140" t="s">
        <v>1186</v>
      </c>
      <c r="F140" t="str">
        <f>"UNS"&amp;UPPER(LEFT(RIGHT(B140,1),1))</f>
        <v>UNS3</v>
      </c>
      <c r="G140">
        <v>60</v>
      </c>
      <c r="H140" s="3">
        <v>43362</v>
      </c>
      <c r="I140">
        <f t="shared" si="13"/>
        <v>6917</v>
      </c>
      <c r="J140" s="15" t="s">
        <v>1192</v>
      </c>
      <c r="K140" t="b">
        <v>0</v>
      </c>
      <c r="L140">
        <v>0</v>
      </c>
      <c r="M140">
        <v>0</v>
      </c>
      <c r="O140" t="s">
        <v>711</v>
      </c>
      <c r="P140" t="s">
        <v>712</v>
      </c>
    </row>
    <row r="141" spans="1:16" x14ac:dyDescent="0.25">
      <c r="A141" t="s">
        <v>408</v>
      </c>
      <c r="B141" s="14" t="s">
        <v>1181</v>
      </c>
      <c r="E141" t="s">
        <v>1186</v>
      </c>
      <c r="F141" t="str">
        <f>"UNS"&amp;UPPER(LEFT(RIGHT(B141,1),1))</f>
        <v>UNS3</v>
      </c>
      <c r="G141">
        <v>60</v>
      </c>
      <c r="H141" s="3">
        <v>43362</v>
      </c>
      <c r="I141">
        <f t="shared" si="13"/>
        <v>6918</v>
      </c>
      <c r="J141" s="15" t="s">
        <v>1193</v>
      </c>
      <c r="K141" t="b">
        <v>0</v>
      </c>
      <c r="L141">
        <v>0</v>
      </c>
      <c r="M141">
        <v>0</v>
      </c>
      <c r="O141" t="s">
        <v>711</v>
      </c>
      <c r="P141" t="s">
        <v>712</v>
      </c>
    </row>
    <row r="142" spans="1:16" x14ac:dyDescent="0.25">
      <c r="A142" t="s">
        <v>412</v>
      </c>
      <c r="B142" s="14" t="s">
        <v>1182</v>
      </c>
      <c r="E142" t="s">
        <v>33</v>
      </c>
      <c r="F142" t="s">
        <v>1187</v>
      </c>
      <c r="G142">
        <v>60</v>
      </c>
      <c r="H142" s="3">
        <v>43362</v>
      </c>
      <c r="I142">
        <f t="shared" si="13"/>
        <v>6919</v>
      </c>
      <c r="J142" s="15" t="s">
        <v>1194</v>
      </c>
      <c r="K142" t="b">
        <v>0</v>
      </c>
      <c r="L142">
        <v>0</v>
      </c>
      <c r="M142">
        <v>0</v>
      </c>
      <c r="O142" t="s">
        <v>711</v>
      </c>
      <c r="P142" t="s">
        <v>712</v>
      </c>
    </row>
    <row r="143" spans="1:16" x14ac:dyDescent="0.25">
      <c r="A143" t="s">
        <v>416</v>
      </c>
      <c r="B143" s="14" t="s">
        <v>1183</v>
      </c>
      <c r="E143" t="s">
        <v>33</v>
      </c>
      <c r="F143" t="s">
        <v>1187</v>
      </c>
      <c r="G143">
        <v>60</v>
      </c>
      <c r="H143" s="3">
        <v>43362</v>
      </c>
      <c r="I143">
        <f t="shared" si="13"/>
        <v>6920</v>
      </c>
      <c r="J143" s="15" t="s">
        <v>1195</v>
      </c>
      <c r="K143" t="b">
        <v>0</v>
      </c>
      <c r="L143">
        <v>0</v>
      </c>
      <c r="M143">
        <v>0</v>
      </c>
      <c r="O143" t="s">
        <v>711</v>
      </c>
      <c r="P143" t="s">
        <v>712</v>
      </c>
    </row>
    <row r="144" spans="1:16" x14ac:dyDescent="0.25">
      <c r="A144" t="s">
        <v>420</v>
      </c>
      <c r="B144" s="14" t="s">
        <v>1184</v>
      </c>
      <c r="E144" t="str">
        <f>"UNS"&amp;UPPER(LEFT(RIGHT(B144,3),1))</f>
        <v>UNS1</v>
      </c>
      <c r="F144" t="str">
        <f>"UNS"&amp;UPPER(LEFT(RIGHT(B144,1),1))</f>
        <v>UNS3</v>
      </c>
      <c r="G144">
        <v>60</v>
      </c>
      <c r="H144" s="3">
        <v>43362</v>
      </c>
      <c r="I144">
        <f t="shared" si="13"/>
        <v>6921</v>
      </c>
      <c r="J144" s="15" t="s">
        <v>1189</v>
      </c>
      <c r="K144" t="b">
        <v>0</v>
      </c>
      <c r="L144">
        <v>0</v>
      </c>
      <c r="M144">
        <v>0</v>
      </c>
      <c r="O144" t="s">
        <v>711</v>
      </c>
      <c r="P144" t="s">
        <v>712</v>
      </c>
    </row>
    <row r="145" spans="1:16" x14ac:dyDescent="0.25">
      <c r="A145" t="s">
        <v>423</v>
      </c>
      <c r="B145" s="14" t="s">
        <v>1185</v>
      </c>
      <c r="E145" t="str">
        <f>"UNS"&amp;UPPER(LEFT(RIGHT(B145,3),1))</f>
        <v>UNS1</v>
      </c>
      <c r="F145" t="str">
        <f>"UNS"&amp;UPPER(LEFT(RIGHT(B145,1),1))</f>
        <v>UNS3</v>
      </c>
      <c r="G145">
        <v>60</v>
      </c>
      <c r="H145" s="3">
        <v>43362</v>
      </c>
      <c r="I145">
        <f t="shared" si="13"/>
        <v>6922</v>
      </c>
      <c r="J145" s="15" t="s">
        <v>1190</v>
      </c>
      <c r="K145" t="b">
        <v>0</v>
      </c>
      <c r="L145">
        <v>0</v>
      </c>
      <c r="M145">
        <v>0</v>
      </c>
      <c r="O145" t="s">
        <v>711</v>
      </c>
      <c r="P145" t="s">
        <v>712</v>
      </c>
    </row>
    <row r="146" spans="1:16" x14ac:dyDescent="0.25">
      <c r="A146" t="s">
        <v>428</v>
      </c>
      <c r="B146" t="s">
        <v>1188</v>
      </c>
      <c r="D146" t="s">
        <v>214</v>
      </c>
      <c r="E146" t="s">
        <v>1187</v>
      </c>
      <c r="F146" t="s">
        <v>1186</v>
      </c>
      <c r="G146">
        <v>23.6</v>
      </c>
      <c r="H146" s="3">
        <v>43362</v>
      </c>
      <c r="I146">
        <f t="shared" si="13"/>
        <v>6923</v>
      </c>
      <c r="J146" t="s">
        <v>1191</v>
      </c>
      <c r="K146" t="b">
        <v>0</v>
      </c>
      <c r="L146">
        <v>0</v>
      </c>
      <c r="M146">
        <v>0</v>
      </c>
      <c r="O146" t="s">
        <v>711</v>
      </c>
      <c r="P146" t="s">
        <v>712</v>
      </c>
    </row>
    <row r="147" spans="1:16" x14ac:dyDescent="0.25">
      <c r="A147" t="s">
        <v>436</v>
      </c>
      <c r="B147" s="18" t="s">
        <v>1201</v>
      </c>
      <c r="C147" t="s">
        <v>1211</v>
      </c>
      <c r="E147" t="str">
        <f>"UNS"&amp;UPPER(LEFT(RIGHT(B147,3),1))</f>
        <v>UNS3</v>
      </c>
      <c r="F147" t="str">
        <f t="shared" ref="F147:F153" si="14">"UNS"&amp;UPPER(LEFT(RIGHT(B147,1),1))</f>
        <v>UNSX</v>
      </c>
      <c r="G147">
        <v>30</v>
      </c>
      <c r="H147" s="3">
        <v>43368</v>
      </c>
      <c r="I147">
        <f t="shared" si="13"/>
        <v>7001</v>
      </c>
      <c r="J147" t="s">
        <v>1204</v>
      </c>
      <c r="K147" t="b">
        <v>0</v>
      </c>
      <c r="L147">
        <v>0</v>
      </c>
      <c r="M147">
        <v>0</v>
      </c>
      <c r="O147" t="s">
        <v>711</v>
      </c>
      <c r="P147" t="s">
        <v>712</v>
      </c>
    </row>
    <row r="148" spans="1:16" ht="13.5" customHeight="1" x14ac:dyDescent="0.25">
      <c r="A148" t="s">
        <v>440</v>
      </c>
      <c r="B148" s="18" t="s">
        <v>1202</v>
      </c>
      <c r="C148" t="s">
        <v>1212</v>
      </c>
      <c r="E148" t="str">
        <f>"UNS"&amp;UPPER(LEFT(RIGHT(B148,3),1))</f>
        <v>UNS3</v>
      </c>
      <c r="F148" t="str">
        <f t="shared" si="14"/>
        <v>UNSX</v>
      </c>
      <c r="G148">
        <v>30</v>
      </c>
      <c r="H148" s="3">
        <v>43368</v>
      </c>
      <c r="I148">
        <f t="shared" si="13"/>
        <v>7002</v>
      </c>
      <c r="J148" s="15" t="s">
        <v>1205</v>
      </c>
      <c r="K148" t="b">
        <v>0</v>
      </c>
      <c r="L148">
        <v>0</v>
      </c>
      <c r="M148">
        <v>0</v>
      </c>
      <c r="O148" t="s">
        <v>711</v>
      </c>
      <c r="P148" t="s">
        <v>712</v>
      </c>
    </row>
    <row r="149" spans="1:16" x14ac:dyDescent="0.25">
      <c r="A149" t="s">
        <v>444</v>
      </c>
      <c r="B149" s="18" t="s">
        <v>1203</v>
      </c>
      <c r="C149" t="s">
        <v>1213</v>
      </c>
      <c r="E149" t="str">
        <f>"UNS"&amp;UPPER(LEFT(RIGHT(B149,3),1))</f>
        <v>UNS1</v>
      </c>
      <c r="F149" t="str">
        <f t="shared" si="14"/>
        <v>UNS3</v>
      </c>
      <c r="G149">
        <v>30</v>
      </c>
      <c r="H149" s="3">
        <v>43368</v>
      </c>
      <c r="I149">
        <f t="shared" si="13"/>
        <v>7003</v>
      </c>
      <c r="J149" s="15" t="s">
        <v>1206</v>
      </c>
      <c r="K149" t="b">
        <v>0</v>
      </c>
      <c r="L149">
        <v>0</v>
      </c>
      <c r="M149">
        <v>0</v>
      </c>
      <c r="O149" t="s">
        <v>711</v>
      </c>
      <c r="P149" t="s">
        <v>712</v>
      </c>
    </row>
    <row r="150" spans="1:16" ht="14.25" customHeight="1" x14ac:dyDescent="0.25">
      <c r="A150" t="s">
        <v>448</v>
      </c>
      <c r="B150" s="18" t="s">
        <v>1207</v>
      </c>
      <c r="E150" t="s">
        <v>20</v>
      </c>
      <c r="F150" t="str">
        <f t="shared" si="14"/>
        <v>UNS3</v>
      </c>
      <c r="G150">
        <v>60</v>
      </c>
      <c r="H150" s="3">
        <v>43368</v>
      </c>
      <c r="I150">
        <f t="shared" si="13"/>
        <v>7004</v>
      </c>
      <c r="J150" s="15" t="s">
        <v>1220</v>
      </c>
      <c r="K150" t="b">
        <v>0</v>
      </c>
      <c r="L150">
        <v>0</v>
      </c>
      <c r="M150">
        <v>0</v>
      </c>
      <c r="O150" t="s">
        <v>711</v>
      </c>
      <c r="P150" t="s">
        <v>712</v>
      </c>
    </row>
    <row r="151" spans="1:16" x14ac:dyDescent="0.25">
      <c r="A151" t="s">
        <v>451</v>
      </c>
      <c r="B151" s="18" t="s">
        <v>1208</v>
      </c>
      <c r="E151" t="s">
        <v>20</v>
      </c>
      <c r="F151" t="str">
        <f t="shared" si="14"/>
        <v>UNS3</v>
      </c>
      <c r="G151">
        <v>60</v>
      </c>
      <c r="H151" s="3">
        <v>43368</v>
      </c>
      <c r="I151">
        <f t="shared" si="13"/>
        <v>7005</v>
      </c>
      <c r="J151" s="15" t="s">
        <v>1219</v>
      </c>
      <c r="K151" t="b">
        <v>0</v>
      </c>
      <c r="L151">
        <v>0</v>
      </c>
      <c r="M151">
        <v>0</v>
      </c>
      <c r="O151" t="s">
        <v>711</v>
      </c>
      <c r="P151" t="s">
        <v>712</v>
      </c>
    </row>
    <row r="152" spans="1:16" x14ac:dyDescent="0.25">
      <c r="A152" t="s">
        <v>454</v>
      </c>
      <c r="B152" t="s">
        <v>1209</v>
      </c>
      <c r="C152" t="s">
        <v>1216</v>
      </c>
      <c r="E152" t="str">
        <f>"UNS"&amp;UPPER(LEFT(RIGHT(B152,3),1))</f>
        <v>UNS5</v>
      </c>
      <c r="F152" t="str">
        <f t="shared" si="14"/>
        <v>UNSX</v>
      </c>
      <c r="G152">
        <v>60</v>
      </c>
      <c r="H152" s="3">
        <v>43368</v>
      </c>
      <c r="I152">
        <f t="shared" si="13"/>
        <v>7006</v>
      </c>
      <c r="J152" s="15" t="s">
        <v>1214</v>
      </c>
      <c r="K152" t="b">
        <v>0</v>
      </c>
      <c r="L152">
        <v>0</v>
      </c>
      <c r="M152">
        <v>0</v>
      </c>
      <c r="O152" t="s">
        <v>711</v>
      </c>
      <c r="P152" t="s">
        <v>712</v>
      </c>
    </row>
    <row r="153" spans="1:16" x14ac:dyDescent="0.25">
      <c r="A153" t="s">
        <v>457</v>
      </c>
      <c r="B153" t="s">
        <v>1210</v>
      </c>
      <c r="C153" t="s">
        <v>1216</v>
      </c>
      <c r="E153" t="str">
        <f>"UNS"&amp;UPPER(LEFT(RIGHT(B153,3),1))</f>
        <v>UNS5</v>
      </c>
      <c r="F153" t="str">
        <f t="shared" si="14"/>
        <v>UNSX</v>
      </c>
      <c r="G153">
        <v>60</v>
      </c>
      <c r="H153" s="3">
        <v>43368</v>
      </c>
      <c r="I153">
        <f t="shared" si="13"/>
        <v>7007</v>
      </c>
      <c r="J153" s="15" t="s">
        <v>1215</v>
      </c>
      <c r="K153" t="b">
        <v>0</v>
      </c>
      <c r="L153">
        <v>0</v>
      </c>
      <c r="M153">
        <v>0</v>
      </c>
      <c r="O153" t="s">
        <v>711</v>
      </c>
      <c r="P153" t="s">
        <v>712</v>
      </c>
    </row>
    <row r="154" spans="1:16" x14ac:dyDescent="0.25">
      <c r="A154" t="s">
        <v>460</v>
      </c>
      <c r="B154" t="s">
        <v>1217</v>
      </c>
      <c r="E154" t="s">
        <v>1186</v>
      </c>
      <c r="F154" t="s">
        <v>33</v>
      </c>
      <c r="G154">
        <v>60</v>
      </c>
      <c r="H154" s="3">
        <v>43370</v>
      </c>
      <c r="I154">
        <f t="shared" si="13"/>
        <v>7008</v>
      </c>
      <c r="J154" t="s">
        <v>1214</v>
      </c>
      <c r="K154" t="b">
        <v>0</v>
      </c>
      <c r="L154">
        <v>0</v>
      </c>
      <c r="M154">
        <v>0</v>
      </c>
      <c r="O154" t="s">
        <v>711</v>
      </c>
      <c r="P154" t="s">
        <v>712</v>
      </c>
    </row>
    <row r="155" spans="1:16" x14ac:dyDescent="0.25">
      <c r="A155" t="s">
        <v>464</v>
      </c>
      <c r="B155" t="s">
        <v>1218</v>
      </c>
      <c r="E155" t="s">
        <v>1186</v>
      </c>
      <c r="F155" t="s">
        <v>33</v>
      </c>
      <c r="G155">
        <v>60</v>
      </c>
      <c r="H155" s="3">
        <v>43370</v>
      </c>
      <c r="I155">
        <f t="shared" si="13"/>
        <v>7009</v>
      </c>
      <c r="J155" t="s">
        <v>1215</v>
      </c>
      <c r="K155" t="b">
        <v>0</v>
      </c>
      <c r="L155">
        <v>0</v>
      </c>
      <c r="M155">
        <v>0</v>
      </c>
      <c r="O155" t="s">
        <v>711</v>
      </c>
      <c r="P155" t="s">
        <v>712</v>
      </c>
    </row>
    <row r="156" spans="1:16" x14ac:dyDescent="0.25">
      <c r="A156" t="s">
        <v>472</v>
      </c>
      <c r="B156" t="s">
        <v>1309</v>
      </c>
      <c r="C156" t="s">
        <v>723</v>
      </c>
      <c r="E156" t="str">
        <f t="shared" ref="E156:E161" si="15">"UNS"&amp;UPPER(LEFT(RIGHT(B156,3),1))</f>
        <v>UNS3</v>
      </c>
      <c r="F156" t="str">
        <f t="shared" ref="F156:F161" si="16">"UNS"&amp;UPPER(LEFT(RIGHT(B156,1),1))</f>
        <v>UNS5</v>
      </c>
      <c r="G156">
        <v>60</v>
      </c>
      <c r="H156" s="3">
        <v>43374</v>
      </c>
      <c r="I156">
        <f t="shared" si="13"/>
        <v>7011</v>
      </c>
      <c r="J156" t="s">
        <v>1310</v>
      </c>
      <c r="K156" t="b">
        <v>0</v>
      </c>
      <c r="L156">
        <v>0</v>
      </c>
      <c r="M156">
        <v>0</v>
      </c>
      <c r="N156">
        <v>1319</v>
      </c>
      <c r="O156" t="s">
        <v>711</v>
      </c>
      <c r="P156" t="s">
        <v>712</v>
      </c>
    </row>
    <row r="157" spans="1:16" x14ac:dyDescent="0.25">
      <c r="A157" t="s">
        <v>475</v>
      </c>
      <c r="B157" t="s">
        <v>1311</v>
      </c>
      <c r="C157" t="s">
        <v>723</v>
      </c>
      <c r="E157" t="str">
        <f t="shared" si="15"/>
        <v>UNS3</v>
      </c>
      <c r="F157" t="str">
        <f t="shared" si="16"/>
        <v>UNS5</v>
      </c>
      <c r="G157">
        <v>60</v>
      </c>
      <c r="H157" s="3">
        <v>43374</v>
      </c>
      <c r="I157">
        <f t="shared" si="13"/>
        <v>7012</v>
      </c>
      <c r="J157" t="s">
        <v>1312</v>
      </c>
      <c r="K157" t="b">
        <v>0</v>
      </c>
      <c r="L157">
        <v>0</v>
      </c>
      <c r="M157">
        <v>0</v>
      </c>
      <c r="N157">
        <v>1384</v>
      </c>
      <c r="O157" t="s">
        <v>711</v>
      </c>
      <c r="P157" t="s">
        <v>712</v>
      </c>
    </row>
    <row r="158" spans="1:16" x14ac:dyDescent="0.25">
      <c r="A158" t="s">
        <v>478</v>
      </c>
      <c r="B158" t="s">
        <v>1313</v>
      </c>
      <c r="C158" t="s">
        <v>723</v>
      </c>
      <c r="E158" t="str">
        <f t="shared" si="15"/>
        <v>UNS3</v>
      </c>
      <c r="F158" t="str">
        <f t="shared" si="16"/>
        <v>UNS5</v>
      </c>
      <c r="G158">
        <v>60</v>
      </c>
      <c r="H158" s="3">
        <v>43374</v>
      </c>
      <c r="I158">
        <f t="shared" si="13"/>
        <v>7013</v>
      </c>
      <c r="J158" t="s">
        <v>1314</v>
      </c>
      <c r="K158" t="b">
        <v>0</v>
      </c>
      <c r="L158">
        <v>0</v>
      </c>
      <c r="M158">
        <v>0</v>
      </c>
      <c r="N158">
        <v>1315</v>
      </c>
      <c r="O158" t="s">
        <v>711</v>
      </c>
      <c r="P158" t="s">
        <v>712</v>
      </c>
    </row>
    <row r="159" spans="1:16" x14ac:dyDescent="0.25">
      <c r="A159" t="s">
        <v>481</v>
      </c>
      <c r="B159" t="s">
        <v>1315</v>
      </c>
      <c r="C159" t="s">
        <v>723</v>
      </c>
      <c r="E159" t="str">
        <f t="shared" si="15"/>
        <v>UNS6</v>
      </c>
      <c r="F159" t="str">
        <f t="shared" si="16"/>
        <v>UNSX</v>
      </c>
      <c r="G159">
        <v>60</v>
      </c>
      <c r="H159" s="3">
        <v>43374</v>
      </c>
      <c r="I159">
        <f t="shared" si="13"/>
        <v>7014</v>
      </c>
      <c r="J159" t="s">
        <v>1316</v>
      </c>
      <c r="K159" t="b">
        <v>0</v>
      </c>
      <c r="L159">
        <v>0</v>
      </c>
      <c r="M159">
        <v>0</v>
      </c>
      <c r="N159">
        <v>257</v>
      </c>
      <c r="O159" t="s">
        <v>711</v>
      </c>
      <c r="P159" t="s">
        <v>712</v>
      </c>
    </row>
    <row r="160" spans="1:16" x14ac:dyDescent="0.25">
      <c r="A160" t="s">
        <v>485</v>
      </c>
      <c r="B160" t="s">
        <v>1317</v>
      </c>
      <c r="C160" t="s">
        <v>723</v>
      </c>
      <c r="E160" t="str">
        <f t="shared" si="15"/>
        <v>UNS6</v>
      </c>
      <c r="F160" t="str">
        <f t="shared" si="16"/>
        <v>UNSX</v>
      </c>
      <c r="G160">
        <v>60</v>
      </c>
      <c r="H160" s="3">
        <v>43374</v>
      </c>
      <c r="I160">
        <f t="shared" si="13"/>
        <v>7015</v>
      </c>
      <c r="J160" t="s">
        <v>1318</v>
      </c>
      <c r="K160" t="b">
        <v>0</v>
      </c>
      <c r="L160">
        <v>0</v>
      </c>
      <c r="M160">
        <v>0</v>
      </c>
      <c r="N160">
        <v>203</v>
      </c>
      <c r="O160" t="s">
        <v>711</v>
      </c>
      <c r="P160" t="s">
        <v>712</v>
      </c>
    </row>
    <row r="161" spans="1:16" x14ac:dyDescent="0.25">
      <c r="A161" t="s">
        <v>488</v>
      </c>
      <c r="B161" t="s">
        <v>1319</v>
      </c>
      <c r="C161" t="s">
        <v>723</v>
      </c>
      <c r="E161" t="str">
        <f t="shared" si="15"/>
        <v>UNS6</v>
      </c>
      <c r="F161" t="str">
        <f t="shared" si="16"/>
        <v>UNSX</v>
      </c>
      <c r="G161">
        <v>60</v>
      </c>
      <c r="H161" s="3">
        <v>43374</v>
      </c>
      <c r="I161">
        <f t="shared" si="13"/>
        <v>7016</v>
      </c>
      <c r="J161" t="s">
        <v>1320</v>
      </c>
      <c r="K161" t="b">
        <v>0</v>
      </c>
      <c r="L161">
        <v>0</v>
      </c>
      <c r="M161">
        <v>0</v>
      </c>
      <c r="N161">
        <v>278</v>
      </c>
      <c r="O161" t="s">
        <v>711</v>
      </c>
      <c r="P161" t="s">
        <v>712</v>
      </c>
    </row>
    <row r="162" spans="1:16" x14ac:dyDescent="0.25">
      <c r="A162" t="s">
        <v>491</v>
      </c>
      <c r="B162" t="s">
        <v>1321</v>
      </c>
      <c r="D162" t="s">
        <v>214</v>
      </c>
      <c r="E162" t="s">
        <v>89</v>
      </c>
      <c r="F162" t="s">
        <v>20</v>
      </c>
      <c r="G162">
        <v>30</v>
      </c>
      <c r="H162" s="3">
        <v>43377</v>
      </c>
      <c r="I162">
        <f t="shared" ref="I162:I179" si="17">CODE(LEFT(A162,1))*100+MID(A162,2,10)</f>
        <v>7017</v>
      </c>
      <c r="J162" t="s">
        <v>771</v>
      </c>
      <c r="K162" t="b">
        <v>0</v>
      </c>
      <c r="L162">
        <v>0</v>
      </c>
      <c r="M162">
        <v>0</v>
      </c>
      <c r="N162">
        <f t="shared" ref="N162:N169" si="18">LEN(J162)</f>
        <v>2865</v>
      </c>
      <c r="O162" t="s">
        <v>711</v>
      </c>
      <c r="P162" t="s">
        <v>712</v>
      </c>
    </row>
    <row r="163" spans="1:16" x14ac:dyDescent="0.25">
      <c r="A163" t="s">
        <v>495</v>
      </c>
      <c r="B163" s="14" t="s">
        <v>1335</v>
      </c>
      <c r="E163" t="str">
        <f>"UNS"&amp;UPPER(LEFT(RIGHT(B163,3),1))</f>
        <v>UNS3</v>
      </c>
      <c r="F163" t="str">
        <f>"UNS"&amp;UPPER(LEFT(RIGHT(B163,1),1))</f>
        <v>UNS5</v>
      </c>
      <c r="G163">
        <v>60</v>
      </c>
      <c r="H163" s="3">
        <v>43385</v>
      </c>
      <c r="I163">
        <f t="shared" si="17"/>
        <v>7018</v>
      </c>
      <c r="J163" s="15" t="s">
        <v>1340</v>
      </c>
      <c r="K163" t="b">
        <v>0</v>
      </c>
      <c r="L163">
        <v>0</v>
      </c>
      <c r="M163">
        <v>0</v>
      </c>
      <c r="N163">
        <f t="shared" si="18"/>
        <v>1091</v>
      </c>
      <c r="O163" t="s">
        <v>711</v>
      </c>
      <c r="P163" t="s">
        <v>712</v>
      </c>
    </row>
    <row r="164" spans="1:16" x14ac:dyDescent="0.25">
      <c r="A164" t="s">
        <v>499</v>
      </c>
      <c r="B164" s="14" t="s">
        <v>1336</v>
      </c>
      <c r="E164" t="str">
        <f>"UNS"&amp;UPPER(LEFT(RIGHT(B164,3),1))</f>
        <v>UNS3</v>
      </c>
      <c r="F164" t="str">
        <f>"UNS"&amp;UPPER(LEFT(RIGHT(B164,1),1))</f>
        <v>UNS5</v>
      </c>
      <c r="G164">
        <v>60</v>
      </c>
      <c r="H164" s="3">
        <v>43385</v>
      </c>
      <c r="I164">
        <f t="shared" si="17"/>
        <v>7019</v>
      </c>
      <c r="J164" s="15" t="s">
        <v>1341</v>
      </c>
      <c r="K164" t="b">
        <v>0</v>
      </c>
      <c r="L164">
        <v>0</v>
      </c>
      <c r="M164">
        <v>0</v>
      </c>
      <c r="N164">
        <f t="shared" si="18"/>
        <v>1044</v>
      </c>
      <c r="O164" t="s">
        <v>711</v>
      </c>
      <c r="P164" t="s">
        <v>712</v>
      </c>
    </row>
    <row r="165" spans="1:16" x14ac:dyDescent="0.25">
      <c r="A165" t="s">
        <v>503</v>
      </c>
      <c r="B165" s="14" t="s">
        <v>1337</v>
      </c>
      <c r="E165" t="str">
        <f>"UNS"&amp;UPPER(LEFT(RIGHT(B165,3),1))</f>
        <v>UNS6</v>
      </c>
      <c r="F165" t="str">
        <f>"UNS"&amp;UPPER(LEFT(RIGHT(B165,1),1))</f>
        <v>UNSX</v>
      </c>
      <c r="G165">
        <v>60</v>
      </c>
      <c r="H165" s="3">
        <v>43385</v>
      </c>
      <c r="I165">
        <f t="shared" si="17"/>
        <v>7020</v>
      </c>
      <c r="J165" s="15" t="s">
        <v>1342</v>
      </c>
      <c r="K165" t="b">
        <v>0</v>
      </c>
      <c r="L165">
        <v>0</v>
      </c>
      <c r="M165">
        <v>0</v>
      </c>
      <c r="N165">
        <f t="shared" si="18"/>
        <v>913</v>
      </c>
      <c r="O165" t="s">
        <v>711</v>
      </c>
      <c r="P165" t="s">
        <v>712</v>
      </c>
    </row>
    <row r="166" spans="1:16" x14ac:dyDescent="0.25">
      <c r="A166" t="s">
        <v>506</v>
      </c>
      <c r="B166" s="14" t="s">
        <v>1339</v>
      </c>
      <c r="E166" t="str">
        <f>"UNS"&amp;UPPER(LEFT(RIGHT(B166,3),1))</f>
        <v>UNS3</v>
      </c>
      <c r="F166" t="str">
        <f>"UNS"&amp;UPPER(LEFT(RIGHT(B166,1),1))</f>
        <v>UNS5</v>
      </c>
      <c r="G166">
        <v>60</v>
      </c>
      <c r="H166" s="3">
        <v>43385</v>
      </c>
      <c r="I166">
        <f t="shared" si="17"/>
        <v>7021</v>
      </c>
      <c r="J166" s="15" t="s">
        <v>1343</v>
      </c>
      <c r="K166" t="b">
        <v>0</v>
      </c>
      <c r="L166">
        <v>0</v>
      </c>
      <c r="M166">
        <v>0</v>
      </c>
      <c r="N166">
        <f t="shared" si="18"/>
        <v>1091</v>
      </c>
      <c r="O166" t="s">
        <v>711</v>
      </c>
      <c r="P166" t="s">
        <v>712</v>
      </c>
    </row>
    <row r="167" spans="1:16" x14ac:dyDescent="0.25">
      <c r="A167" t="s">
        <v>509</v>
      </c>
      <c r="B167" s="14" t="s">
        <v>1338</v>
      </c>
      <c r="E167" t="str">
        <f>"UNS"&amp;UPPER(LEFT(RIGHT(B167,3),1))</f>
        <v>UNS3</v>
      </c>
      <c r="F167" t="str">
        <f>"UNS"&amp;UPPER(LEFT(RIGHT(B167,1),1))</f>
        <v>UNS5</v>
      </c>
      <c r="G167">
        <v>15</v>
      </c>
      <c r="H167" s="3">
        <v>43385</v>
      </c>
      <c r="I167">
        <f t="shared" si="17"/>
        <v>7022</v>
      </c>
      <c r="J167" s="15" t="s">
        <v>1341</v>
      </c>
      <c r="K167" t="b">
        <v>0</v>
      </c>
      <c r="L167">
        <v>0</v>
      </c>
      <c r="M167">
        <v>0</v>
      </c>
      <c r="N167">
        <f t="shared" si="18"/>
        <v>1044</v>
      </c>
      <c r="O167" t="s">
        <v>711</v>
      </c>
      <c r="P167" t="s">
        <v>712</v>
      </c>
    </row>
    <row r="168" spans="1:16" x14ac:dyDescent="0.25">
      <c r="A168" t="s">
        <v>512</v>
      </c>
      <c r="B168" s="14" t="s">
        <v>1385</v>
      </c>
      <c r="E168" t="s">
        <v>33</v>
      </c>
      <c r="F168" t="s">
        <v>28</v>
      </c>
      <c r="G168">
        <v>10.6</v>
      </c>
      <c r="H168" s="3">
        <v>43441</v>
      </c>
      <c r="I168">
        <f t="shared" si="17"/>
        <v>7023</v>
      </c>
      <c r="J168" t="s">
        <v>1386</v>
      </c>
      <c r="K168" t="b">
        <v>0</v>
      </c>
      <c r="L168">
        <v>0</v>
      </c>
      <c r="M168">
        <v>0</v>
      </c>
      <c r="N168">
        <f t="shared" si="18"/>
        <v>6406</v>
      </c>
      <c r="O168" t="s">
        <v>711</v>
      </c>
      <c r="P168" t="s">
        <v>712</v>
      </c>
    </row>
    <row r="169" spans="1:16" x14ac:dyDescent="0.25">
      <c r="A169" t="s">
        <v>515</v>
      </c>
      <c r="B169" s="14" t="s">
        <v>1388</v>
      </c>
      <c r="E169" t="str">
        <f>"UNS"&amp;UPPER(LEFT(RIGHT(B169,3),1))</f>
        <v>UNSX</v>
      </c>
      <c r="F169" t="str">
        <f>"UNS"&amp;UPPER(LEFT(RIGHT(B169,1),1))</f>
        <v>UNS6</v>
      </c>
      <c r="G169">
        <v>4.5999999999999996</v>
      </c>
      <c r="H169" s="3">
        <v>43441</v>
      </c>
      <c r="I169">
        <f t="shared" si="17"/>
        <v>7024</v>
      </c>
      <c r="J169" t="s">
        <v>1387</v>
      </c>
      <c r="K169" t="b">
        <v>0</v>
      </c>
      <c r="L169">
        <v>0</v>
      </c>
      <c r="M169">
        <v>0</v>
      </c>
      <c r="N169">
        <f t="shared" si="18"/>
        <v>11038</v>
      </c>
      <c r="O169" t="s">
        <v>711</v>
      </c>
      <c r="P169" t="s">
        <v>712</v>
      </c>
    </row>
    <row r="170" spans="1:16" x14ac:dyDescent="0.25">
      <c r="A170" s="19" t="s">
        <v>518</v>
      </c>
      <c r="B170" s="15" t="s">
        <v>1372</v>
      </c>
      <c r="C170" s="15" t="s">
        <v>723</v>
      </c>
      <c r="D170" s="15"/>
      <c r="E170" t="str">
        <f>"UNS"&amp;UPPER(LEFT(RIGHT(B170,3),1))</f>
        <v>UNS1</v>
      </c>
      <c r="F170" t="str">
        <f>"UNS"&amp;UPPER(LEFT(RIGHT(B170,1),1))</f>
        <v>UNS3</v>
      </c>
      <c r="G170" s="15">
        <v>60</v>
      </c>
      <c r="H170" s="20">
        <v>43402</v>
      </c>
      <c r="I170">
        <f t="shared" si="17"/>
        <v>7101</v>
      </c>
      <c r="J170" s="15" t="s">
        <v>1373</v>
      </c>
      <c r="K170" s="15" t="b">
        <v>0</v>
      </c>
      <c r="L170" s="15">
        <v>0</v>
      </c>
      <c r="M170" s="15">
        <v>0</v>
      </c>
      <c r="N170" s="15">
        <v>1840</v>
      </c>
      <c r="O170" s="19" t="s">
        <v>711</v>
      </c>
      <c r="P170" s="19" t="s">
        <v>712</v>
      </c>
    </row>
    <row r="171" spans="1:16" x14ac:dyDescent="0.25">
      <c r="A171" s="19" t="s">
        <v>521</v>
      </c>
      <c r="B171" s="15" t="s">
        <v>1374</v>
      </c>
      <c r="C171" s="15" t="s">
        <v>723</v>
      </c>
      <c r="D171" s="15"/>
      <c r="E171" t="str">
        <f>"UNS"&amp;UPPER(LEFT(RIGHT(B171,3),1))</f>
        <v>UNS3</v>
      </c>
      <c r="F171" t="str">
        <f>"UNS"&amp;UPPER(LEFT(RIGHT(B171,1),1))</f>
        <v>UNS4</v>
      </c>
      <c r="G171" s="15">
        <v>20</v>
      </c>
      <c r="H171" s="20">
        <v>43402</v>
      </c>
      <c r="I171">
        <f t="shared" si="17"/>
        <v>7102</v>
      </c>
      <c r="J171" s="15" t="s">
        <v>1375</v>
      </c>
      <c r="K171" s="15" t="b">
        <v>0</v>
      </c>
      <c r="L171" s="15">
        <v>0</v>
      </c>
      <c r="M171" s="15">
        <v>0</v>
      </c>
      <c r="N171" s="15">
        <v>4403</v>
      </c>
      <c r="O171" s="19" t="s">
        <v>711</v>
      </c>
      <c r="P171" s="19" t="s">
        <v>712</v>
      </c>
    </row>
    <row r="172" spans="1:16" x14ac:dyDescent="0.25">
      <c r="A172" s="19" t="s">
        <v>524</v>
      </c>
      <c r="B172" s="15" t="s">
        <v>1376</v>
      </c>
      <c r="C172" s="15" t="s">
        <v>723</v>
      </c>
      <c r="D172" s="15"/>
      <c r="E172" t="str">
        <f>"UNS"&amp;UPPER(LEFT(RIGHT(B172,3),1))</f>
        <v>UNS3</v>
      </c>
      <c r="F172" t="str">
        <f>"UNS"&amp;UPPER(LEFT(RIGHT(B172,1),1))</f>
        <v>UNS5</v>
      </c>
      <c r="G172" s="15">
        <v>60</v>
      </c>
      <c r="H172" s="20">
        <v>43402</v>
      </c>
      <c r="I172">
        <f t="shared" si="17"/>
        <v>7103</v>
      </c>
      <c r="J172" s="15" t="s">
        <v>1377</v>
      </c>
      <c r="K172" s="15" t="b">
        <v>0</v>
      </c>
      <c r="L172" s="15">
        <v>0</v>
      </c>
      <c r="M172" s="15">
        <v>0</v>
      </c>
      <c r="N172" s="15">
        <v>1460</v>
      </c>
      <c r="O172" s="19" t="s">
        <v>711</v>
      </c>
      <c r="P172" s="19" t="s">
        <v>712</v>
      </c>
    </row>
    <row r="173" spans="1:16" x14ac:dyDescent="0.25">
      <c r="A173" s="19" t="s">
        <v>527</v>
      </c>
      <c r="B173" s="15" t="s">
        <v>1378</v>
      </c>
      <c r="C173" s="15" t="s">
        <v>723</v>
      </c>
      <c r="D173" s="15"/>
      <c r="E173" t="s">
        <v>21</v>
      </c>
      <c r="F173" t="s">
        <v>106</v>
      </c>
      <c r="G173" s="15">
        <v>60</v>
      </c>
      <c r="H173" s="20">
        <v>43402</v>
      </c>
      <c r="I173">
        <f t="shared" si="17"/>
        <v>7104</v>
      </c>
      <c r="J173" s="15" t="s">
        <v>1379</v>
      </c>
      <c r="K173" s="15" t="b">
        <v>0</v>
      </c>
      <c r="L173" s="15">
        <v>0</v>
      </c>
      <c r="M173" s="15">
        <v>0</v>
      </c>
      <c r="N173" s="15">
        <v>277</v>
      </c>
      <c r="O173" s="19" t="s">
        <v>711</v>
      </c>
      <c r="P173" s="19" t="s">
        <v>712</v>
      </c>
    </row>
    <row r="174" spans="1:16" x14ac:dyDescent="0.25">
      <c r="A174" s="19" t="s">
        <v>530</v>
      </c>
      <c r="B174" s="14" t="s">
        <v>1389</v>
      </c>
      <c r="E174" t="s">
        <v>21</v>
      </c>
      <c r="F174" t="s">
        <v>38</v>
      </c>
      <c r="G174" s="4">
        <v>43.9</v>
      </c>
      <c r="H174" s="3">
        <v>43482</v>
      </c>
      <c r="I174">
        <f t="shared" si="17"/>
        <v>7105</v>
      </c>
      <c r="J174" t="s">
        <v>1394</v>
      </c>
      <c r="K174" t="b">
        <v>0</v>
      </c>
      <c r="L174">
        <v>0</v>
      </c>
      <c r="M174">
        <v>0</v>
      </c>
      <c r="N174">
        <f>LEN(J174)</f>
        <v>2134</v>
      </c>
      <c r="O174" t="s">
        <v>711</v>
      </c>
      <c r="P174" t="s">
        <v>712</v>
      </c>
    </row>
    <row r="175" spans="1:16" x14ac:dyDescent="0.25">
      <c r="A175" s="19" t="s">
        <v>534</v>
      </c>
      <c r="B175" s="14" t="s">
        <v>1390</v>
      </c>
      <c r="E175" t="s">
        <v>21</v>
      </c>
      <c r="F175" t="s">
        <v>38</v>
      </c>
      <c r="G175" s="4">
        <v>59.4</v>
      </c>
      <c r="H175" s="3">
        <v>43482</v>
      </c>
      <c r="I175">
        <f t="shared" si="17"/>
        <v>7106</v>
      </c>
      <c r="J175" t="s">
        <v>1396</v>
      </c>
      <c r="K175" t="b">
        <v>0</v>
      </c>
      <c r="L175">
        <v>0</v>
      </c>
      <c r="M175">
        <v>0</v>
      </c>
      <c r="N175">
        <f>LEN(J175)</f>
        <v>2134</v>
      </c>
      <c r="O175" t="s">
        <v>711</v>
      </c>
      <c r="P175" t="s">
        <v>712</v>
      </c>
    </row>
    <row r="176" spans="1:16" x14ac:dyDescent="0.25">
      <c r="A176" s="19" t="s">
        <v>538</v>
      </c>
      <c r="B176" s="14" t="s">
        <v>1391</v>
      </c>
      <c r="E176" t="s">
        <v>28</v>
      </c>
      <c r="F176" t="s">
        <v>89</v>
      </c>
      <c r="G176" s="4">
        <v>43.3</v>
      </c>
      <c r="H176" s="3">
        <v>43482</v>
      </c>
      <c r="I176">
        <f t="shared" si="17"/>
        <v>7107</v>
      </c>
      <c r="J176" t="s">
        <v>1393</v>
      </c>
      <c r="K176" t="b">
        <v>0</v>
      </c>
      <c r="L176">
        <v>0</v>
      </c>
      <c r="M176">
        <v>0</v>
      </c>
      <c r="N176">
        <f>LEN(J176)</f>
        <v>2188</v>
      </c>
      <c r="O176" t="s">
        <v>711</v>
      </c>
      <c r="P176" t="s">
        <v>712</v>
      </c>
    </row>
    <row r="177" spans="1:16" x14ac:dyDescent="0.25">
      <c r="A177" s="19" t="s">
        <v>541</v>
      </c>
      <c r="B177" s="14" t="s">
        <v>1392</v>
      </c>
      <c r="E177" t="s">
        <v>28</v>
      </c>
      <c r="F177" t="s">
        <v>89</v>
      </c>
      <c r="G177" s="4">
        <v>38.799999999999997</v>
      </c>
      <c r="H177" s="3">
        <v>43482</v>
      </c>
      <c r="I177">
        <f t="shared" si="17"/>
        <v>7108</v>
      </c>
      <c r="J177" t="s">
        <v>1395</v>
      </c>
      <c r="K177" t="b">
        <v>0</v>
      </c>
      <c r="L177">
        <v>0</v>
      </c>
      <c r="M177">
        <v>0</v>
      </c>
      <c r="N177">
        <f>LEN(J177)</f>
        <v>2188</v>
      </c>
      <c r="O177" t="s">
        <v>711</v>
      </c>
      <c r="P177" t="s">
        <v>712</v>
      </c>
    </row>
    <row r="178" spans="1:16" x14ac:dyDescent="0.25">
      <c r="A178" s="19" t="s">
        <v>545</v>
      </c>
      <c r="B178" s="18" t="s">
        <v>1405</v>
      </c>
      <c r="D178" t="s">
        <v>214</v>
      </c>
      <c r="E178" t="str">
        <f t="shared" ref="E178:E179" si="19">"UNS"&amp;UPPER(LEFT(RIGHT(B178,3),1))</f>
        <v>UNS4</v>
      </c>
      <c r="F178" t="str">
        <f t="shared" ref="F178:F179" si="20">"UNS"&amp;UPPER(LEFT(RIGHT(B178,1),1))</f>
        <v>UNS3</v>
      </c>
      <c r="G178" s="22">
        <v>29.8</v>
      </c>
      <c r="H178" s="3">
        <v>43539</v>
      </c>
      <c r="I178">
        <f t="shared" si="17"/>
        <v>7109</v>
      </c>
      <c r="J178" t="s">
        <v>1408</v>
      </c>
      <c r="K178" t="b">
        <v>0</v>
      </c>
      <c r="L178">
        <v>0</v>
      </c>
      <c r="M178">
        <v>0</v>
      </c>
      <c r="N178">
        <f t="shared" ref="N178:N179" si="21">LEN(J178)</f>
        <v>4119</v>
      </c>
      <c r="O178" t="s">
        <v>711</v>
      </c>
      <c r="P178" t="s">
        <v>712</v>
      </c>
    </row>
    <row r="179" spans="1:16" x14ac:dyDescent="0.25">
      <c r="A179" s="19" t="s">
        <v>549</v>
      </c>
      <c r="B179" s="18" t="s">
        <v>1406</v>
      </c>
      <c r="D179" t="s">
        <v>214</v>
      </c>
      <c r="E179" t="str">
        <f t="shared" si="19"/>
        <v>UNS4</v>
      </c>
      <c r="F179" t="str">
        <f t="shared" si="20"/>
        <v>UNS3</v>
      </c>
      <c r="G179" s="18">
        <v>17.7</v>
      </c>
      <c r="H179" s="3">
        <v>43539</v>
      </c>
      <c r="I179">
        <f t="shared" si="17"/>
        <v>7110</v>
      </c>
      <c r="J179" t="s">
        <v>1407</v>
      </c>
      <c r="K179" t="b">
        <v>0</v>
      </c>
      <c r="L179">
        <v>0</v>
      </c>
      <c r="M179">
        <v>0</v>
      </c>
      <c r="N179">
        <f t="shared" si="21"/>
        <v>4375</v>
      </c>
      <c r="O179" t="s">
        <v>711</v>
      </c>
      <c r="P179" t="s">
        <v>712</v>
      </c>
    </row>
    <row r="180" spans="1:16" x14ac:dyDescent="0.25">
      <c r="A180" t="s">
        <v>553</v>
      </c>
      <c r="B180" t="s">
        <v>1409</v>
      </c>
      <c r="C180" t="s">
        <v>723</v>
      </c>
      <c r="E180" t="str">
        <f t="shared" ref="E180:E184" si="22">"UNS"&amp;UPPER(LEFT(RIGHT(B180,3),1))</f>
        <v>UNS3</v>
      </c>
      <c r="F180" t="str">
        <f t="shared" ref="F180:F184" si="23">"UNS"&amp;UPPER(LEFT(RIGHT(B180,1),1))</f>
        <v>UNS4</v>
      </c>
      <c r="G180">
        <v>60</v>
      </c>
      <c r="H180" s="3">
        <v>43537</v>
      </c>
      <c r="J180" t="s">
        <v>1410</v>
      </c>
      <c r="K180" t="b">
        <v>0</v>
      </c>
      <c r="L180">
        <v>0</v>
      </c>
      <c r="M180">
        <v>0</v>
      </c>
      <c r="N180">
        <v>1036</v>
      </c>
      <c r="O180" t="s">
        <v>711</v>
      </c>
      <c r="P180" t="s">
        <v>712</v>
      </c>
    </row>
    <row r="181" spans="1:16" x14ac:dyDescent="0.25">
      <c r="A181" s="19" t="s">
        <v>557</v>
      </c>
      <c r="B181" t="s">
        <v>1411</v>
      </c>
      <c r="C181" t="s">
        <v>723</v>
      </c>
      <c r="E181" t="str">
        <f t="shared" si="22"/>
        <v>UNS3</v>
      </c>
      <c r="F181" t="str">
        <f t="shared" si="23"/>
        <v>UNS4</v>
      </c>
      <c r="G181">
        <v>60</v>
      </c>
      <c r="H181" s="3">
        <v>43537</v>
      </c>
      <c r="J181" t="s">
        <v>737</v>
      </c>
      <c r="K181" t="b">
        <v>0</v>
      </c>
      <c r="L181">
        <v>0</v>
      </c>
      <c r="M181">
        <v>0</v>
      </c>
      <c r="N181">
        <v>959</v>
      </c>
      <c r="O181" t="s">
        <v>711</v>
      </c>
      <c r="P181" t="s">
        <v>712</v>
      </c>
    </row>
    <row r="182" spans="1:16" x14ac:dyDescent="0.25">
      <c r="A182" t="s">
        <v>560</v>
      </c>
      <c r="B182" t="s">
        <v>1412</v>
      </c>
      <c r="C182" t="s">
        <v>723</v>
      </c>
      <c r="E182" t="str">
        <f t="shared" si="22"/>
        <v>UNS3</v>
      </c>
      <c r="F182" t="str">
        <f t="shared" si="23"/>
        <v>UNS7</v>
      </c>
      <c r="G182">
        <v>60</v>
      </c>
      <c r="H182" s="3">
        <v>43537</v>
      </c>
      <c r="J182" t="s">
        <v>1413</v>
      </c>
      <c r="K182" t="b">
        <v>0</v>
      </c>
      <c r="L182">
        <v>0</v>
      </c>
      <c r="M182">
        <v>0</v>
      </c>
      <c r="N182">
        <v>1036</v>
      </c>
      <c r="O182" t="s">
        <v>711</v>
      </c>
      <c r="P182" t="s">
        <v>712</v>
      </c>
    </row>
    <row r="183" spans="1:16" x14ac:dyDescent="0.25">
      <c r="A183" s="19" t="s">
        <v>564</v>
      </c>
      <c r="B183" t="s">
        <v>1414</v>
      </c>
      <c r="C183" t="s">
        <v>723</v>
      </c>
      <c r="E183" t="str">
        <f t="shared" si="22"/>
        <v>UNS7</v>
      </c>
      <c r="F183" t="str">
        <f t="shared" si="23"/>
        <v>UNS4</v>
      </c>
      <c r="G183">
        <v>60</v>
      </c>
      <c r="H183" s="3">
        <v>43537</v>
      </c>
      <c r="J183" t="s">
        <v>1415</v>
      </c>
      <c r="K183" t="b">
        <v>0</v>
      </c>
      <c r="L183">
        <v>0</v>
      </c>
      <c r="M183">
        <v>0</v>
      </c>
      <c r="N183">
        <v>1414</v>
      </c>
      <c r="O183" t="s">
        <v>711</v>
      </c>
      <c r="P183" t="s">
        <v>712</v>
      </c>
    </row>
    <row r="184" spans="1:16" x14ac:dyDescent="0.25">
      <c r="A184" t="s">
        <v>568</v>
      </c>
      <c r="B184" t="s">
        <v>1416</v>
      </c>
      <c r="C184" t="s">
        <v>723</v>
      </c>
      <c r="E184" t="str">
        <f t="shared" si="22"/>
        <v>UNS3</v>
      </c>
      <c r="F184" t="str">
        <f t="shared" si="23"/>
        <v>UNS7</v>
      </c>
      <c r="G184">
        <v>60</v>
      </c>
      <c r="H184" s="3">
        <v>43537</v>
      </c>
      <c r="J184" t="s">
        <v>1417</v>
      </c>
      <c r="K184" t="b">
        <v>0</v>
      </c>
      <c r="L184">
        <v>0</v>
      </c>
      <c r="M184">
        <v>0</v>
      </c>
      <c r="N184">
        <v>959</v>
      </c>
      <c r="O184" t="s">
        <v>711</v>
      </c>
      <c r="P184" t="s">
        <v>712</v>
      </c>
    </row>
    <row r="185" spans="1:16" x14ac:dyDescent="0.25">
      <c r="A185" t="s">
        <v>572</v>
      </c>
      <c r="B185" s="14" t="s">
        <v>1447</v>
      </c>
      <c r="E185" t="s">
        <v>21</v>
      </c>
      <c r="F185" t="s">
        <v>38</v>
      </c>
      <c r="G185">
        <v>40</v>
      </c>
      <c r="H185" s="3">
        <v>43591</v>
      </c>
      <c r="J185" t="s">
        <v>1570</v>
      </c>
      <c r="K185" t="b">
        <v>0</v>
      </c>
      <c r="L185">
        <v>0</v>
      </c>
      <c r="M185">
        <v>0</v>
      </c>
      <c r="O185" t="s">
        <v>711</v>
      </c>
      <c r="P185" t="s">
        <v>712</v>
      </c>
    </row>
    <row r="186" spans="1:16" x14ac:dyDescent="0.25">
      <c r="A186" t="s">
        <v>575</v>
      </c>
      <c r="B186" s="14" t="s">
        <v>1448</v>
      </c>
      <c r="E186" t="s">
        <v>21</v>
      </c>
      <c r="F186" t="s">
        <v>38</v>
      </c>
      <c r="G186">
        <v>40</v>
      </c>
      <c r="H186" s="3">
        <v>43591</v>
      </c>
      <c r="J186" t="s">
        <v>1571</v>
      </c>
      <c r="K186" t="b">
        <v>0</v>
      </c>
      <c r="L186">
        <v>0</v>
      </c>
      <c r="M186">
        <v>0</v>
      </c>
      <c r="O186" t="s">
        <v>711</v>
      </c>
      <c r="P186" t="s">
        <v>712</v>
      </c>
    </row>
    <row r="187" spans="1:16" x14ac:dyDescent="0.25">
      <c r="A187" t="s">
        <v>578</v>
      </c>
      <c r="B187" s="14" t="s">
        <v>1449</v>
      </c>
      <c r="E187" t="s">
        <v>21</v>
      </c>
      <c r="F187" t="s">
        <v>38</v>
      </c>
      <c r="G187">
        <v>40</v>
      </c>
      <c r="H187" s="3">
        <v>43591</v>
      </c>
      <c r="J187" t="s">
        <v>1572</v>
      </c>
      <c r="K187" t="b">
        <v>0</v>
      </c>
      <c r="L187">
        <v>0</v>
      </c>
      <c r="M187">
        <v>0</v>
      </c>
      <c r="O187" t="s">
        <v>711</v>
      </c>
      <c r="P187" t="s">
        <v>712</v>
      </c>
    </row>
    <row r="188" spans="1:16" x14ac:dyDescent="0.25">
      <c r="A188" t="s">
        <v>581</v>
      </c>
      <c r="B188" s="14" t="s">
        <v>1450</v>
      </c>
      <c r="E188" t="s">
        <v>21</v>
      </c>
      <c r="F188" t="s">
        <v>38</v>
      </c>
      <c r="G188">
        <v>40</v>
      </c>
      <c r="H188" s="3">
        <v>43591</v>
      </c>
      <c r="J188" t="s">
        <v>1573</v>
      </c>
      <c r="K188" t="b">
        <v>0</v>
      </c>
      <c r="L188">
        <v>0</v>
      </c>
      <c r="M188">
        <v>0</v>
      </c>
      <c r="O188" t="s">
        <v>711</v>
      </c>
      <c r="P188" t="s">
        <v>712</v>
      </c>
    </row>
    <row r="189" spans="1:16" x14ac:dyDescent="0.25">
      <c r="A189" t="s">
        <v>1461</v>
      </c>
      <c r="B189" s="14" t="s">
        <v>1451</v>
      </c>
      <c r="E189" t="s">
        <v>21</v>
      </c>
      <c r="F189" t="s">
        <v>38</v>
      </c>
      <c r="G189">
        <v>40</v>
      </c>
      <c r="H189" s="3">
        <v>43591</v>
      </c>
      <c r="J189" t="s">
        <v>1574</v>
      </c>
      <c r="K189" t="b">
        <v>0</v>
      </c>
      <c r="L189">
        <v>0</v>
      </c>
      <c r="M189">
        <v>0</v>
      </c>
      <c r="O189" t="s">
        <v>711</v>
      </c>
      <c r="P189" t="s">
        <v>712</v>
      </c>
    </row>
    <row r="190" spans="1:16" x14ac:dyDescent="0.25">
      <c r="A190" t="s">
        <v>1462</v>
      </c>
      <c r="B190" s="14" t="s">
        <v>1452</v>
      </c>
      <c r="E190" t="s">
        <v>21</v>
      </c>
      <c r="F190" t="s">
        <v>38</v>
      </c>
      <c r="G190">
        <v>40</v>
      </c>
      <c r="H190" s="3">
        <v>43591</v>
      </c>
      <c r="J190" t="s">
        <v>1575</v>
      </c>
      <c r="K190" t="b">
        <v>0</v>
      </c>
      <c r="L190">
        <v>0</v>
      </c>
      <c r="M190">
        <v>0</v>
      </c>
      <c r="O190" t="s">
        <v>711</v>
      </c>
      <c r="P190" t="s">
        <v>712</v>
      </c>
    </row>
    <row r="191" spans="1:16" x14ac:dyDescent="0.25">
      <c r="A191" t="s">
        <v>1463</v>
      </c>
      <c r="B191" s="14" t="s">
        <v>1453</v>
      </c>
      <c r="E191" t="s">
        <v>21</v>
      </c>
      <c r="F191" t="s">
        <v>38</v>
      </c>
      <c r="G191">
        <v>40</v>
      </c>
      <c r="H191" s="3">
        <v>43591</v>
      </c>
      <c r="J191" t="s">
        <v>1576</v>
      </c>
      <c r="K191" t="b">
        <v>0</v>
      </c>
      <c r="L191">
        <v>0</v>
      </c>
      <c r="M191">
        <v>0</v>
      </c>
      <c r="O191" t="s">
        <v>711</v>
      </c>
      <c r="P191" t="s">
        <v>712</v>
      </c>
    </row>
    <row r="192" spans="1:16" x14ac:dyDescent="0.25">
      <c r="A192" t="s">
        <v>1464</v>
      </c>
      <c r="B192" s="14" t="s">
        <v>1454</v>
      </c>
      <c r="E192" t="s">
        <v>38</v>
      </c>
      <c r="F192" t="s">
        <v>21</v>
      </c>
      <c r="G192">
        <v>40</v>
      </c>
      <c r="H192" s="3">
        <v>43591</v>
      </c>
      <c r="J192" t="s">
        <v>1577</v>
      </c>
      <c r="K192" t="b">
        <v>0</v>
      </c>
      <c r="L192">
        <v>0</v>
      </c>
      <c r="M192">
        <v>0</v>
      </c>
      <c r="O192" t="s">
        <v>711</v>
      </c>
      <c r="P192" t="s">
        <v>712</v>
      </c>
    </row>
    <row r="193" spans="1:16" x14ac:dyDescent="0.25">
      <c r="A193" t="s">
        <v>1465</v>
      </c>
      <c r="B193" s="14" t="s">
        <v>1455</v>
      </c>
      <c r="E193" t="s">
        <v>38</v>
      </c>
      <c r="F193" t="s">
        <v>21</v>
      </c>
      <c r="G193">
        <v>40</v>
      </c>
      <c r="H193" s="3">
        <v>43591</v>
      </c>
      <c r="J193" t="s">
        <v>1578</v>
      </c>
      <c r="K193" t="b">
        <v>0</v>
      </c>
      <c r="L193">
        <v>0</v>
      </c>
      <c r="M193">
        <v>0</v>
      </c>
      <c r="O193" t="s">
        <v>711</v>
      </c>
      <c r="P193" t="s">
        <v>712</v>
      </c>
    </row>
    <row r="194" spans="1:16" x14ac:dyDescent="0.25">
      <c r="A194" t="s">
        <v>584</v>
      </c>
      <c r="B194" s="14" t="s">
        <v>1456</v>
      </c>
      <c r="E194" t="s">
        <v>38</v>
      </c>
      <c r="F194" t="s">
        <v>21</v>
      </c>
      <c r="G194">
        <v>40</v>
      </c>
      <c r="H194" s="3">
        <v>43591</v>
      </c>
      <c r="J194" t="s">
        <v>1579</v>
      </c>
      <c r="K194" t="b">
        <v>0</v>
      </c>
      <c r="L194">
        <v>0</v>
      </c>
      <c r="M194">
        <v>0</v>
      </c>
      <c r="O194" t="s">
        <v>711</v>
      </c>
      <c r="P194" t="s">
        <v>712</v>
      </c>
    </row>
    <row r="195" spans="1:16" x14ac:dyDescent="0.25">
      <c r="A195" t="s">
        <v>589</v>
      </c>
      <c r="B195" s="14" t="s">
        <v>1457</v>
      </c>
      <c r="E195" t="s">
        <v>38</v>
      </c>
      <c r="F195" t="s">
        <v>21</v>
      </c>
      <c r="G195">
        <v>40</v>
      </c>
      <c r="H195" s="3">
        <v>43591</v>
      </c>
      <c r="J195" t="s">
        <v>1580</v>
      </c>
      <c r="K195" t="b">
        <v>0</v>
      </c>
      <c r="L195">
        <v>0</v>
      </c>
      <c r="M195">
        <v>0</v>
      </c>
      <c r="O195" t="s">
        <v>711</v>
      </c>
      <c r="P195" t="s">
        <v>712</v>
      </c>
    </row>
    <row r="196" spans="1:16" x14ac:dyDescent="0.25">
      <c r="A196" t="s">
        <v>592</v>
      </c>
      <c r="B196" s="14" t="s">
        <v>1458</v>
      </c>
      <c r="E196" t="s">
        <v>38</v>
      </c>
      <c r="F196" t="s">
        <v>21</v>
      </c>
      <c r="G196">
        <v>40</v>
      </c>
      <c r="H196" s="3">
        <v>43591</v>
      </c>
      <c r="J196" t="s">
        <v>1581</v>
      </c>
      <c r="K196" t="b">
        <v>0</v>
      </c>
      <c r="L196">
        <v>0</v>
      </c>
      <c r="M196">
        <v>0</v>
      </c>
      <c r="O196" t="s">
        <v>711</v>
      </c>
      <c r="P196" t="s">
        <v>712</v>
      </c>
    </row>
    <row r="197" spans="1:16" x14ac:dyDescent="0.25">
      <c r="A197" t="s">
        <v>595</v>
      </c>
      <c r="B197" s="14" t="s">
        <v>1459</v>
      </c>
      <c r="E197" t="s">
        <v>38</v>
      </c>
      <c r="F197" t="s">
        <v>21</v>
      </c>
      <c r="G197">
        <v>14</v>
      </c>
      <c r="H197" s="3">
        <v>43591</v>
      </c>
      <c r="J197" t="s">
        <v>1582</v>
      </c>
      <c r="K197" t="b">
        <v>0</v>
      </c>
      <c r="L197">
        <v>0</v>
      </c>
      <c r="M197">
        <v>0</v>
      </c>
      <c r="O197" t="s">
        <v>711</v>
      </c>
      <c r="P197" t="s">
        <v>712</v>
      </c>
    </row>
    <row r="198" spans="1:16" x14ac:dyDescent="0.25">
      <c r="A198" t="s">
        <v>598</v>
      </c>
      <c r="B198" s="14" t="s">
        <v>1460</v>
      </c>
      <c r="E198" t="s">
        <v>38</v>
      </c>
      <c r="F198" t="s">
        <v>21</v>
      </c>
      <c r="G198">
        <v>40</v>
      </c>
      <c r="H198" s="3">
        <v>43591</v>
      </c>
      <c r="J198" t="s">
        <v>1583</v>
      </c>
      <c r="K198" t="b">
        <v>0</v>
      </c>
      <c r="L198">
        <v>0</v>
      </c>
      <c r="M198">
        <v>0</v>
      </c>
      <c r="O198" t="s">
        <v>711</v>
      </c>
      <c r="P198" t="s">
        <v>712</v>
      </c>
    </row>
    <row r="199" spans="1:16" x14ac:dyDescent="0.25">
      <c r="A199" t="s">
        <v>601</v>
      </c>
      <c r="B199" t="s">
        <v>1584</v>
      </c>
      <c r="E199" t="s">
        <v>21</v>
      </c>
      <c r="F199" t="s">
        <v>38</v>
      </c>
      <c r="G199">
        <v>30</v>
      </c>
      <c r="H199" s="3">
        <v>43594</v>
      </c>
      <c r="J199" t="s">
        <v>1585</v>
      </c>
      <c r="K199" t="b">
        <v>1</v>
      </c>
      <c r="L199">
        <v>0</v>
      </c>
      <c r="M199">
        <v>0</v>
      </c>
      <c r="O199" t="s">
        <v>711</v>
      </c>
      <c r="P199" t="s">
        <v>712</v>
      </c>
    </row>
    <row r="200" spans="1:16" x14ac:dyDescent="0.25">
      <c r="A200" t="s">
        <v>601</v>
      </c>
      <c r="B200" t="s">
        <v>1586</v>
      </c>
      <c r="E200" t="s">
        <v>38</v>
      </c>
      <c r="F200" t="s">
        <v>21</v>
      </c>
      <c r="G200">
        <v>30</v>
      </c>
      <c r="H200" s="3">
        <v>43594</v>
      </c>
      <c r="J200" t="s">
        <v>1587</v>
      </c>
      <c r="K200" t="b">
        <v>1</v>
      </c>
      <c r="L200">
        <v>0</v>
      </c>
      <c r="M200">
        <v>0</v>
      </c>
      <c r="O200" t="s">
        <v>711</v>
      </c>
      <c r="P200" t="s">
        <v>712</v>
      </c>
    </row>
  </sheetData>
  <autoFilter ref="A1:P173">
    <sortState ref="A2:P179">
      <sortCondition ref="I1:I175"/>
    </sortState>
  </autoFilter>
  <conditionalFormatting sqref="O1:P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O34 O20:O2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3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:O82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:O8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10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4:O10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:O11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0:O13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5:O13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:O1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9:O1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2:O15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4:O1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5:O16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0:O17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4:O1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4:O1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8:O17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8:O1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0:O1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0:O1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5:O19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5:O1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22" zoomScaleNormal="150" zoomScaleSheetLayoutView="100" workbookViewId="0">
      <selection activeCell="J28" sqref="J28:J41"/>
    </sheetView>
  </sheetViews>
  <sheetFormatPr defaultRowHeight="15" x14ac:dyDescent="0.25"/>
  <cols>
    <col min="1" max="1" width="6.7109375" bestFit="1" customWidth="1"/>
    <col min="5" max="5" width="9.140625" customWidth="1"/>
    <col min="6" max="6" width="4.7109375" bestFit="1" customWidth="1"/>
    <col min="10" max="10" width="34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4" spans="1:16" x14ac:dyDescent="0.25">
      <c r="B4" t="s">
        <v>1480</v>
      </c>
      <c r="C4" t="s">
        <v>1481</v>
      </c>
      <c r="D4" t="str">
        <f>C4&amp;K4</f>
        <v>GGGTCTCAGGAGCCTTGATCGAGTGAGGTTTGTCTGGTCAACCACCGCGTGCTCAGTGGTGTACGGTACAAACCTACTAGAGACCGG</v>
      </c>
      <c r="K4" t="s">
        <v>1500</v>
      </c>
    </row>
    <row r="5" spans="1:16" x14ac:dyDescent="0.25">
      <c r="B5" t="s">
        <v>1482</v>
      </c>
      <c r="C5" t="s">
        <v>1483</v>
      </c>
      <c r="D5" t="str">
        <f t="shared" ref="D5:D13" si="0">C5&amp;K5</f>
        <v>GGGTCTCAGGAGCCTTGCCCAATCTAGGTTTGTCTGGTCAACCACCGCGTGCTCAGTGGTGTACGGTACAAACCTACTAGAGACCGG</v>
      </c>
      <c r="K5" t="s">
        <v>1500</v>
      </c>
    </row>
    <row r="6" spans="1:16" x14ac:dyDescent="0.25">
      <c r="B6" t="s">
        <v>1484</v>
      </c>
      <c r="C6" t="s">
        <v>1485</v>
      </c>
      <c r="D6" t="str">
        <f t="shared" si="0"/>
        <v>GGGTCTCAGGAGCCTGTAGGGGGGCTGGTTTGTCTGGTCAACCACCGCGTGCTCAGTGGTGTACGGTACAAACCTACTAGAGACCGG</v>
      </c>
      <c r="K6" t="s">
        <v>1500</v>
      </c>
    </row>
    <row r="7" spans="1:16" x14ac:dyDescent="0.25">
      <c r="B7" t="s">
        <v>1486</v>
      </c>
      <c r="C7" t="s">
        <v>1487</v>
      </c>
      <c r="D7" t="str">
        <f t="shared" si="0"/>
        <v>GGGTCTCAGGAGCCTACCTATTTGGCGGTTTGTCTGGTCAACCACCGCGTGCTCAGTGGTGTACGGTACAAACCTACTAGAGACCGG</v>
      </c>
      <c r="K7" t="s">
        <v>1500</v>
      </c>
    </row>
    <row r="8" spans="1:16" x14ac:dyDescent="0.25">
      <c r="B8" t="s">
        <v>1488</v>
      </c>
      <c r="C8" t="s">
        <v>1489</v>
      </c>
      <c r="D8" t="str">
        <f t="shared" si="0"/>
        <v>GGGTCTCAGGAGCCTGGCCCCAAAACGGTTTGTCTGGTCAACCACCGCGTGCTCAGTGGTGTACGGTACAAACCTACTAGAGACCGG</v>
      </c>
      <c r="K8" t="s">
        <v>1500</v>
      </c>
    </row>
    <row r="9" spans="1:16" x14ac:dyDescent="0.25">
      <c r="B9" t="s">
        <v>1490</v>
      </c>
      <c r="C9" t="s">
        <v>1491</v>
      </c>
      <c r="D9" t="str">
        <f t="shared" si="0"/>
        <v>GGGTCTCAGGAGCCTGTATTTTGGCCGGTTTGTCTGGTCAACCACCGCGTGCTCAGTGGTGTACGGTACAAACCTACTAGAGACCGG</v>
      </c>
      <c r="K9" t="s">
        <v>1500</v>
      </c>
    </row>
    <row r="10" spans="1:16" x14ac:dyDescent="0.25">
      <c r="B10" t="s">
        <v>1492</v>
      </c>
      <c r="C10" t="s">
        <v>1493</v>
      </c>
      <c r="D10" t="str">
        <f t="shared" si="0"/>
        <v>GGGTCTCAGGAGCCTTTTGCGCGAAAGGTTTGTCTGGTCAACCACCGCGTGCTCAGTGGTGTACGGTACAAACCTACTAGAGACCGG</v>
      </c>
      <c r="K10" t="s">
        <v>1500</v>
      </c>
    </row>
    <row r="11" spans="1:16" x14ac:dyDescent="0.25">
      <c r="B11" t="s">
        <v>1494</v>
      </c>
      <c r="C11" t="s">
        <v>1495</v>
      </c>
      <c r="D11" t="str">
        <f t="shared" si="0"/>
        <v>GGGTCTCAGGAGCCTGTCAGCTGCAAGGTTTGTCTGGTCAACCACCGCGTGCTCAGTGGTGTACGGTACAAACCTACTAGAGACCGG</v>
      </c>
      <c r="K11" t="s">
        <v>1500</v>
      </c>
    </row>
    <row r="12" spans="1:16" x14ac:dyDescent="0.25">
      <c r="B12" t="s">
        <v>1496</v>
      </c>
      <c r="C12" t="s">
        <v>1497</v>
      </c>
      <c r="D12" t="str">
        <f t="shared" si="0"/>
        <v>GGGTCTCAGGAGCCTTCAAGTCGTGTGGTTTGTCTGGTCAACCACCGCGTGCTCAGTGGTGTACGGTACAAACCTACTAGAGACCGG</v>
      </c>
      <c r="K12" t="s">
        <v>1500</v>
      </c>
    </row>
    <row r="13" spans="1:16" x14ac:dyDescent="0.25">
      <c r="B13" t="s">
        <v>1498</v>
      </c>
      <c r="C13" t="s">
        <v>1499</v>
      </c>
      <c r="D13" t="str">
        <f t="shared" si="0"/>
        <v>GGGTCTCAGGAGCCTCGTCCCCGTCGGGTTTGTCTGGTCAACCACCGCGTGCTCAGTGGTGTACGGTACAAACCTACTAGAGACCGG</v>
      </c>
      <c r="K13" t="s">
        <v>1500</v>
      </c>
    </row>
    <row r="15" spans="1:16" x14ac:dyDescent="0.25">
      <c r="D15" t="s">
        <v>1501</v>
      </c>
    </row>
    <row r="16" spans="1:16" x14ac:dyDescent="0.25">
      <c r="D16" t="s">
        <v>1502</v>
      </c>
    </row>
    <row r="17" spans="3:10" x14ac:dyDescent="0.25">
      <c r="D17" t="s">
        <v>1503</v>
      </c>
    </row>
    <row r="18" spans="3:10" x14ac:dyDescent="0.25">
      <c r="D18" t="s">
        <v>1504</v>
      </c>
    </row>
    <row r="19" spans="3:10" x14ac:dyDescent="0.25">
      <c r="D19" t="s">
        <v>1505</v>
      </c>
    </row>
    <row r="20" spans="3:10" x14ac:dyDescent="0.25">
      <c r="D20" t="s">
        <v>1506</v>
      </c>
    </row>
    <row r="21" spans="3:10" x14ac:dyDescent="0.25">
      <c r="D21" t="s">
        <v>1507</v>
      </c>
    </row>
    <row r="22" spans="3:10" x14ac:dyDescent="0.25">
      <c r="D22" t="s">
        <v>1508</v>
      </c>
    </row>
    <row r="23" spans="3:10" x14ac:dyDescent="0.25">
      <c r="D23" t="s">
        <v>1509</v>
      </c>
    </row>
    <row r="24" spans="3:10" x14ac:dyDescent="0.25">
      <c r="D24" t="s">
        <v>1510</v>
      </c>
    </row>
    <row r="27" spans="3:10" x14ac:dyDescent="0.25">
      <c r="F27" t="s">
        <v>1560</v>
      </c>
      <c r="G27" t="s">
        <v>1561</v>
      </c>
      <c r="H27" t="s">
        <v>1562</v>
      </c>
      <c r="I27" t="s">
        <v>1563</v>
      </c>
      <c r="J27" t="s">
        <v>1568</v>
      </c>
    </row>
    <row r="28" spans="3:10" x14ac:dyDescent="0.25">
      <c r="C28" t="s">
        <v>1545</v>
      </c>
      <c r="D28" t="s">
        <v>1546</v>
      </c>
      <c r="E28" t="s">
        <v>1547</v>
      </c>
      <c r="F28" t="s">
        <v>1564</v>
      </c>
      <c r="G28" t="s">
        <v>1565</v>
      </c>
      <c r="H28" t="s">
        <v>1566</v>
      </c>
      <c r="I28" t="s">
        <v>1567</v>
      </c>
      <c r="J28" t="str">
        <f>F28&amp;E28&amp;G28</f>
        <v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AAACACATAACAAACGCTTCAAGAGGGACAGCCAACGCGTGGCATTTTTATTATGCGTTGGTTTTTGTGATTATGGTGTTATGCGTTAAGTTAGTAGTAGCGTTGGCTGCCCCTTAAGCGGGCGTTATGTGT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v>
      </c>
    </row>
    <row r="29" spans="3:10" x14ac:dyDescent="0.25">
      <c r="C29" t="s">
        <v>1548</v>
      </c>
      <c r="D29" t="s">
        <v>1546</v>
      </c>
      <c r="E29" t="s">
        <v>1549</v>
      </c>
      <c r="F29" t="s">
        <v>1564</v>
      </c>
      <c r="G29" t="s">
        <v>1565</v>
      </c>
      <c r="H29" t="s">
        <v>1566</v>
      </c>
      <c r="I29" t="s">
        <v>1567</v>
      </c>
      <c r="J29" t="str">
        <f t="shared" ref="J29:J34" si="1">F29&amp;E29&amp;G29</f>
        <v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ACGGTTATAACAAACGCCTCAAGAGGGACTGTCAACGCGTGGCGTTTCCAGTCCCATTGAGCCGCGGTGGTTGCTGTTGTTGTGTTTGAGTTTAGTGGTAGTGCGTTGTCAGCCCCTTAG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v>
      </c>
    </row>
    <row r="30" spans="3:10" x14ac:dyDescent="0.25">
      <c r="C30" t="s">
        <v>1550</v>
      </c>
      <c r="D30" t="s">
        <v>1546</v>
      </c>
      <c r="E30" t="s">
        <v>1551</v>
      </c>
      <c r="F30" t="s">
        <v>1564</v>
      </c>
      <c r="G30" t="s">
        <v>1565</v>
      </c>
      <c r="H30" t="s">
        <v>1566</v>
      </c>
      <c r="I30" t="s">
        <v>1567</v>
      </c>
      <c r="J30" t="str">
        <f t="shared" si="1"/>
        <v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CTGGTTATAACAAACGCCTCAAGAGGGACTGTCAACGCGTGGCGTTTCCAGTCCCATTGAGCCGCGGTGGTTGCTGTTGTTGTGTTTGA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v>
      </c>
    </row>
    <row r="31" spans="3:10" x14ac:dyDescent="0.25">
      <c r="C31" t="s">
        <v>1552</v>
      </c>
      <c r="D31" t="s">
        <v>1546</v>
      </c>
      <c r="E31" t="s">
        <v>1553</v>
      </c>
      <c r="F31" t="s">
        <v>1564</v>
      </c>
      <c r="G31" t="s">
        <v>1565</v>
      </c>
      <c r="H31" t="s">
        <v>1566</v>
      </c>
      <c r="I31" t="s">
        <v>1567</v>
      </c>
      <c r="J31" t="str">
        <f t="shared" si="1"/>
        <v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CTGGTTATAACAAACGCCTCAAGAGGGACTGTCAACGCGTGGCGTTGGCTTGTCGACGACGGCGTGCTCAGTGGTGTACGGTACAAACC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v>
      </c>
    </row>
    <row r="32" spans="3:10" x14ac:dyDescent="0.25">
      <c r="C32" t="s">
        <v>1554</v>
      </c>
      <c r="D32" t="s">
        <v>1546</v>
      </c>
      <c r="E32" t="s">
        <v>1555</v>
      </c>
      <c r="F32" t="s">
        <v>1564</v>
      </c>
      <c r="G32" t="s">
        <v>1565</v>
      </c>
      <c r="H32" t="s">
        <v>1566</v>
      </c>
      <c r="I32" t="s">
        <v>1567</v>
      </c>
      <c r="J32" t="str">
        <f t="shared" si="1"/>
        <v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GTGCTCAGTATCTCTATCACTGATAGGGATGTCAAAATGCTGGTTATAACAAACGCCTCAAGAGGGACTGTCAACGCGTGGCGTTTCCAGTCCCATTGAGCCGCGGTGGTTGCTGTTGTTGTGTTTGAGTTTAGTGGTAGTGCGTTGTCAGCCCCTTAAGCGGGCGTTATAACCTGCCTTGACATCCCTATCAGTGATAGAGATACTGAGCA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v>
      </c>
    </row>
    <row r="33" spans="3:11" x14ac:dyDescent="0.25">
      <c r="C33" t="s">
        <v>1556</v>
      </c>
      <c r="D33" t="s">
        <v>1546</v>
      </c>
      <c r="E33" t="s">
        <v>1557</v>
      </c>
      <c r="F33" t="s">
        <v>1564</v>
      </c>
      <c r="G33" t="s">
        <v>1565</v>
      </c>
      <c r="H33" t="s">
        <v>1566</v>
      </c>
      <c r="I33" t="s">
        <v>1567</v>
      </c>
      <c r="J33" t="str">
        <f t="shared" si="1"/>
        <v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GTTTAGTGGTAGTGCGTTGTCAGCCCCTTAAGCGGGCGTTATAACCTGCC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ATGCTGGTTATAACAAACGCCTCAAGAGGGACTGTCAACGCGTGGCGT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v>
      </c>
    </row>
    <row r="34" spans="3:11" x14ac:dyDescent="0.25">
      <c r="C34" t="s">
        <v>1558</v>
      </c>
      <c r="D34" t="s">
        <v>1546</v>
      </c>
      <c r="E34" t="s">
        <v>1559</v>
      </c>
      <c r="F34" t="s">
        <v>1564</v>
      </c>
      <c r="G34" t="s">
        <v>1565</v>
      </c>
      <c r="H34" t="s">
        <v>1566</v>
      </c>
      <c r="I34" t="s">
        <v>1567</v>
      </c>
      <c r="J34" t="str">
        <f t="shared" si="1"/>
        <v>AAGGTCTCAGCTT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TGCTGGTTATAACAAACGCCTCAAGAGGGACTGTCAACGCGTGGCGT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GGAGTGAGACCT</v>
      </c>
    </row>
    <row r="35" spans="3:11" x14ac:dyDescent="0.25">
      <c r="F35" s="4"/>
      <c r="G35" s="4"/>
      <c r="H35" s="4"/>
      <c r="I35" s="4"/>
      <c r="J35" s="4" t="str">
        <f>H28&amp;E28&amp;I28</f>
        <v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AAACACATAACAAACGCTTCAAGAGGGACAGCCAACGCGTGGCATTTTTATTATGCGTTGGTTTTTGTGATTATGGTGTTATGCGTTAAGTTAGTAGTAGCGTTGGCTGCCCCTTAAGCGGGCGTTATGTGT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v>
      </c>
      <c r="K35" t="s">
        <v>1569</v>
      </c>
    </row>
    <row r="36" spans="3:11" x14ac:dyDescent="0.25">
      <c r="F36" s="4"/>
      <c r="G36" s="4"/>
      <c r="H36" s="4"/>
      <c r="I36" s="4"/>
      <c r="J36" s="4" t="str">
        <f t="shared" ref="J36:J41" si="2">H29&amp;E29&amp;I29</f>
        <v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ACGGTTATAACAAACGCCTCAAGAGGGACTGTCAACGCGTGGCGTTTCCAGTCCCATTGAGCCGCGGTGGTTGCTGTTGTTGTGTTTGAGTTTAGTGGTAGTGCGTTGTCAGCCCCTTAG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v>
      </c>
    </row>
    <row r="37" spans="3:11" x14ac:dyDescent="0.25">
      <c r="F37" s="4"/>
      <c r="G37" s="4"/>
      <c r="H37" s="4"/>
      <c r="I37" s="4"/>
      <c r="J37" s="4" t="str">
        <f t="shared" si="2"/>
        <v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CTGGTTATAACAAACGCCTCAAGAGGGACTGTCAACGCGTGGCGTTTCCAGTCCCATTGAGCCGCGGTGGTTGCTGTTGTTGTGTTTGA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v>
      </c>
    </row>
    <row r="38" spans="3:11" x14ac:dyDescent="0.25">
      <c r="F38" s="4"/>
      <c r="G38" s="4"/>
      <c r="H38" s="4"/>
      <c r="I38" s="4"/>
      <c r="J38" s="4" t="str">
        <f t="shared" si="2"/>
        <v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GCTGGTTATAACAAACGCCTCAAGAGGGACTGTCAACGCGTGGCGTTGGCTTGTCGACGACGGCGTGCTCAGTGGTGTACGGTACAAACC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v>
      </c>
    </row>
    <row r="39" spans="3:11" x14ac:dyDescent="0.25">
      <c r="J39" s="4" t="str">
        <f t="shared" si="2"/>
        <v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TAC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GTGCTCAGTATCTCTATCACTGATAGGGATGTCAAAATGCTGGTTATAACAAACGCCTCAAGAGGGACTGTCAACGCGTGGCGTTTCCAGTCCCATTGAGCCGCGGTGGTTGCTGTTGTTGTGTTTGAGTTTAGTGGTAGTGCGTTGTCAGCCCCTTAAGCGGGCGTTATAACCTGCCTTGACATCCCTATCAGTGATAGAGATACTGAGCA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v>
      </c>
    </row>
    <row r="40" spans="3:11" x14ac:dyDescent="0.25">
      <c r="J40" s="4" t="str">
        <f t="shared" si="2"/>
        <v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GTTTAGTGGTAGTGCGTTGTCAGCCCCTTAAGCGGGCGTTATAACCTGCC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ATGCTGGTTATAACAAACGCCTCAAGAGGGACTGTCAACGCGTGGCGT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v>
      </c>
    </row>
    <row r="41" spans="3:11" x14ac:dyDescent="0.25">
      <c r="J41" s="4" t="str">
        <f t="shared" si="2"/>
        <v>AAGGTCTCACTCC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GGTTTGTCTGGTCAACCACCGCGTGCTCAGTGGTGTACGGTACAAACCGTTTAGTGGTAGTGCGTTGTCAGCCCCTTAAGCGGGCGTTATAACCTGC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TGCTGGTTATAACAAACGCCTCAAGAGGGACTGTCAACGCGTGGCGTTGGCTTGTCGACGACGGCGTGCTCCGTCGTCAGGATCAT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AAGCTGAGACCTT</v>
      </c>
    </row>
  </sheetData>
  <conditionalFormatting sqref="O1: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61" workbookViewId="0">
      <selection activeCell="D80" sqref="D80"/>
    </sheetView>
  </sheetViews>
  <sheetFormatPr defaultColWidth="8.8554687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996</v>
      </c>
      <c r="B2" t="s">
        <v>997</v>
      </c>
      <c r="D2" t="s">
        <v>426</v>
      </c>
      <c r="E2" t="s">
        <v>21</v>
      </c>
      <c r="F2" t="s">
        <v>38</v>
      </c>
      <c r="G2">
        <v>30</v>
      </c>
      <c r="H2" s="3">
        <v>43202</v>
      </c>
      <c r="I2">
        <f t="shared" ref="I2:I23" si="0">VALUE(MID(A2,2,6))+CODE(A2)*100</f>
        <v>8801</v>
      </c>
      <c r="J2" t="s">
        <v>998</v>
      </c>
      <c r="K2" t="b">
        <v>1</v>
      </c>
      <c r="L2">
        <v>0</v>
      </c>
      <c r="M2">
        <v>0</v>
      </c>
      <c r="N2">
        <f t="shared" ref="N2:N23" si="1">LEN(J2)</f>
        <v>980</v>
      </c>
    </row>
    <row r="3" spans="1:16" x14ac:dyDescent="0.25">
      <c r="A3" t="s">
        <v>999</v>
      </c>
      <c r="B3" t="s">
        <v>1000</v>
      </c>
      <c r="D3" t="s">
        <v>426</v>
      </c>
      <c r="E3" t="s">
        <v>21</v>
      </c>
      <c r="F3" t="s">
        <v>38</v>
      </c>
      <c r="G3">
        <v>30</v>
      </c>
      <c r="H3" s="3">
        <v>43202</v>
      </c>
      <c r="I3">
        <f t="shared" si="0"/>
        <v>8802</v>
      </c>
      <c r="J3" t="s">
        <v>1001</v>
      </c>
      <c r="K3" t="b">
        <v>1</v>
      </c>
      <c r="L3">
        <v>0</v>
      </c>
      <c r="M3">
        <v>0</v>
      </c>
      <c r="N3">
        <f t="shared" si="1"/>
        <v>971</v>
      </c>
    </row>
    <row r="4" spans="1:16" x14ac:dyDescent="0.25">
      <c r="A4" t="s">
        <v>1002</v>
      </c>
      <c r="B4" t="s">
        <v>1003</v>
      </c>
      <c r="D4" t="s">
        <v>426</v>
      </c>
      <c r="E4" t="s">
        <v>21</v>
      </c>
      <c r="F4" t="s">
        <v>38</v>
      </c>
      <c r="G4">
        <v>30</v>
      </c>
      <c r="H4" s="3">
        <v>43202</v>
      </c>
      <c r="I4">
        <f t="shared" si="0"/>
        <v>8803</v>
      </c>
      <c r="J4" t="s">
        <v>1004</v>
      </c>
      <c r="K4" t="b">
        <v>1</v>
      </c>
      <c r="L4">
        <v>0</v>
      </c>
      <c r="M4">
        <v>0</v>
      </c>
      <c r="N4">
        <f t="shared" si="1"/>
        <v>971</v>
      </c>
    </row>
    <row r="5" spans="1:16" x14ac:dyDescent="0.25">
      <c r="A5" t="s">
        <v>1005</v>
      </c>
      <c r="B5" t="s">
        <v>1006</v>
      </c>
      <c r="D5" t="s">
        <v>426</v>
      </c>
      <c r="E5" t="s">
        <v>21</v>
      </c>
      <c r="F5" t="s">
        <v>38</v>
      </c>
      <c r="G5">
        <v>30</v>
      </c>
      <c r="H5" s="3">
        <v>43202</v>
      </c>
      <c r="I5">
        <f t="shared" si="0"/>
        <v>8804</v>
      </c>
      <c r="J5" t="s">
        <v>1007</v>
      </c>
      <c r="K5" t="b">
        <v>1</v>
      </c>
      <c r="L5">
        <v>0</v>
      </c>
      <c r="M5">
        <v>0</v>
      </c>
      <c r="N5">
        <f t="shared" si="1"/>
        <v>972</v>
      </c>
    </row>
    <row r="6" spans="1:16" x14ac:dyDescent="0.25">
      <c r="A6" t="s">
        <v>955</v>
      </c>
      <c r="B6" t="s">
        <v>1008</v>
      </c>
      <c r="D6" t="s">
        <v>426</v>
      </c>
      <c r="E6" t="s">
        <v>21</v>
      </c>
      <c r="F6" t="s">
        <v>38</v>
      </c>
      <c r="G6">
        <v>30</v>
      </c>
      <c r="H6" s="3">
        <v>43202</v>
      </c>
      <c r="I6">
        <f t="shared" si="0"/>
        <v>8805</v>
      </c>
      <c r="J6" t="s">
        <v>1009</v>
      </c>
      <c r="K6" t="b">
        <v>1</v>
      </c>
      <c r="L6">
        <v>0</v>
      </c>
      <c r="M6">
        <v>0</v>
      </c>
      <c r="N6">
        <f t="shared" si="1"/>
        <v>971</v>
      </c>
    </row>
    <row r="7" spans="1:16" x14ac:dyDescent="0.25">
      <c r="A7" t="s">
        <v>1010</v>
      </c>
      <c r="B7" t="s">
        <v>1011</v>
      </c>
      <c r="E7" t="s">
        <v>21</v>
      </c>
      <c r="F7" t="s">
        <v>38</v>
      </c>
      <c r="G7">
        <v>30</v>
      </c>
      <c r="H7" s="3">
        <v>43202</v>
      </c>
      <c r="I7">
        <f t="shared" si="0"/>
        <v>8806</v>
      </c>
      <c r="J7" t="s">
        <v>1012</v>
      </c>
      <c r="K7" t="b">
        <v>1</v>
      </c>
      <c r="L7">
        <v>0</v>
      </c>
      <c r="M7">
        <v>0</v>
      </c>
      <c r="N7">
        <f t="shared" si="1"/>
        <v>981</v>
      </c>
    </row>
    <row r="8" spans="1:16" x14ac:dyDescent="0.25">
      <c r="A8" t="s">
        <v>1013</v>
      </c>
      <c r="B8" t="s">
        <v>1014</v>
      </c>
      <c r="E8" t="s">
        <v>21</v>
      </c>
      <c r="F8" t="s">
        <v>38</v>
      </c>
      <c r="G8">
        <v>30</v>
      </c>
      <c r="H8" s="3">
        <v>43202</v>
      </c>
      <c r="I8">
        <f t="shared" si="0"/>
        <v>8807</v>
      </c>
      <c r="J8" t="s">
        <v>1015</v>
      </c>
      <c r="K8" t="b">
        <v>1</v>
      </c>
      <c r="L8">
        <v>0</v>
      </c>
      <c r="M8">
        <v>0</v>
      </c>
      <c r="N8">
        <f t="shared" si="1"/>
        <v>972</v>
      </c>
    </row>
    <row r="9" spans="1:16" x14ac:dyDescent="0.25">
      <c r="A9" t="s">
        <v>1016</v>
      </c>
      <c r="B9" t="s">
        <v>1017</v>
      </c>
      <c r="C9" s="7"/>
      <c r="D9" s="7"/>
      <c r="E9" t="s">
        <v>21</v>
      </c>
      <c r="F9" t="s">
        <v>38</v>
      </c>
      <c r="G9">
        <v>30</v>
      </c>
      <c r="H9" s="3">
        <v>43202</v>
      </c>
      <c r="I9">
        <f t="shared" si="0"/>
        <v>8808</v>
      </c>
      <c r="J9" t="s">
        <v>1018</v>
      </c>
      <c r="K9" t="b">
        <v>1</v>
      </c>
      <c r="L9">
        <v>0</v>
      </c>
      <c r="M9">
        <v>0</v>
      </c>
      <c r="N9">
        <f t="shared" si="1"/>
        <v>972</v>
      </c>
    </row>
    <row r="10" spans="1:16" x14ac:dyDescent="0.25">
      <c r="A10" t="s">
        <v>1019</v>
      </c>
      <c r="B10" t="s">
        <v>1020</v>
      </c>
      <c r="C10" s="7"/>
      <c r="D10" s="7"/>
      <c r="E10" t="s">
        <v>21</v>
      </c>
      <c r="F10" t="s">
        <v>38</v>
      </c>
      <c r="G10">
        <v>30</v>
      </c>
      <c r="H10" s="3">
        <v>43202</v>
      </c>
      <c r="I10">
        <f t="shared" si="0"/>
        <v>8809</v>
      </c>
      <c r="J10" t="s">
        <v>1021</v>
      </c>
      <c r="K10" t="b">
        <v>1</v>
      </c>
      <c r="L10">
        <v>0</v>
      </c>
      <c r="M10">
        <v>0</v>
      </c>
      <c r="N10">
        <f t="shared" si="1"/>
        <v>972</v>
      </c>
    </row>
    <row r="11" spans="1:16" x14ac:dyDescent="0.25">
      <c r="A11" t="s">
        <v>1022</v>
      </c>
      <c r="B11" t="s">
        <v>1023</v>
      </c>
      <c r="C11" s="7"/>
      <c r="D11" s="7"/>
      <c r="E11" t="s">
        <v>21</v>
      </c>
      <c r="F11" t="s">
        <v>38</v>
      </c>
      <c r="G11">
        <v>30</v>
      </c>
      <c r="H11" s="3">
        <v>43202</v>
      </c>
      <c r="I11">
        <f t="shared" si="0"/>
        <v>8810</v>
      </c>
      <c r="J11" t="s">
        <v>1024</v>
      </c>
      <c r="K11" t="b">
        <v>1</v>
      </c>
      <c r="L11">
        <v>0</v>
      </c>
      <c r="M11">
        <v>0</v>
      </c>
      <c r="N11">
        <f t="shared" si="1"/>
        <v>972</v>
      </c>
    </row>
    <row r="12" spans="1:16" x14ac:dyDescent="0.25">
      <c r="A12" t="s">
        <v>1025</v>
      </c>
      <c r="B12" t="s">
        <v>1026</v>
      </c>
      <c r="C12" t="s">
        <v>1027</v>
      </c>
      <c r="D12" t="s">
        <v>165</v>
      </c>
      <c r="E12" t="s">
        <v>110</v>
      </c>
      <c r="F12" t="s">
        <v>38</v>
      </c>
      <c r="G12">
        <v>30</v>
      </c>
      <c r="H12" s="3">
        <v>43242</v>
      </c>
      <c r="I12">
        <f t="shared" si="0"/>
        <v>8811</v>
      </c>
      <c r="J12" t="s">
        <v>1028</v>
      </c>
      <c r="K12" t="b">
        <v>1</v>
      </c>
      <c r="L12">
        <v>0</v>
      </c>
      <c r="M12">
        <v>0</v>
      </c>
      <c r="N12">
        <f t="shared" si="1"/>
        <v>2149</v>
      </c>
      <c r="O12" t="s">
        <v>23</v>
      </c>
      <c r="P12" t="s">
        <v>24</v>
      </c>
    </row>
    <row r="13" spans="1:16" x14ac:dyDescent="0.25">
      <c r="A13" t="s">
        <v>1029</v>
      </c>
      <c r="B13" t="s">
        <v>1030</v>
      </c>
      <c r="C13" s="1" t="s">
        <v>1031</v>
      </c>
      <c r="D13" t="s">
        <v>165</v>
      </c>
      <c r="E13" t="s">
        <v>110</v>
      </c>
      <c r="F13" t="s">
        <v>38</v>
      </c>
      <c r="G13">
        <v>30</v>
      </c>
      <c r="H13" s="3">
        <v>43242</v>
      </c>
      <c r="I13">
        <f t="shared" si="0"/>
        <v>8812</v>
      </c>
      <c r="J13" t="s">
        <v>1032</v>
      </c>
      <c r="K13" t="b">
        <v>1</v>
      </c>
      <c r="L13">
        <v>0</v>
      </c>
      <c r="M13">
        <v>0</v>
      </c>
      <c r="N13">
        <f t="shared" si="1"/>
        <v>2165</v>
      </c>
      <c r="O13" t="s">
        <v>23</v>
      </c>
      <c r="P13" t="s">
        <v>24</v>
      </c>
    </row>
    <row r="14" spans="1:16" x14ac:dyDescent="0.25">
      <c r="A14" t="s">
        <v>1033</v>
      </c>
      <c r="B14" t="s">
        <v>1034</v>
      </c>
      <c r="G14">
        <v>30</v>
      </c>
      <c r="H14" s="3">
        <v>43287</v>
      </c>
      <c r="I14">
        <f t="shared" si="0"/>
        <v>8813</v>
      </c>
      <c r="J14" t="s">
        <v>1035</v>
      </c>
      <c r="K14" t="b">
        <v>0</v>
      </c>
      <c r="L14">
        <v>0</v>
      </c>
      <c r="M14">
        <v>0</v>
      </c>
      <c r="N14">
        <f t="shared" si="1"/>
        <v>52</v>
      </c>
    </row>
    <row r="15" spans="1:16" x14ac:dyDescent="0.25">
      <c r="A15" t="s">
        <v>1036</v>
      </c>
      <c r="B15" t="s">
        <v>1037</v>
      </c>
      <c r="G15">
        <v>30</v>
      </c>
      <c r="H15" s="3">
        <v>43287</v>
      </c>
      <c r="I15">
        <f t="shared" si="0"/>
        <v>8814</v>
      </c>
      <c r="J15" t="s">
        <v>1038</v>
      </c>
      <c r="K15" t="b">
        <v>0</v>
      </c>
      <c r="L15">
        <v>0</v>
      </c>
      <c r="M15">
        <v>0</v>
      </c>
      <c r="N15">
        <f t="shared" si="1"/>
        <v>52</v>
      </c>
    </row>
    <row r="16" spans="1:16" x14ac:dyDescent="0.25">
      <c r="A16" t="s">
        <v>1039</v>
      </c>
      <c r="B16" t="s">
        <v>1040</v>
      </c>
      <c r="G16">
        <v>30</v>
      </c>
      <c r="H16" s="3">
        <v>43287</v>
      </c>
      <c r="I16">
        <f t="shared" si="0"/>
        <v>8815</v>
      </c>
      <c r="J16" t="s">
        <v>1041</v>
      </c>
      <c r="K16" t="b">
        <v>0</v>
      </c>
      <c r="L16">
        <v>0</v>
      </c>
      <c r="M16">
        <v>0</v>
      </c>
      <c r="N16">
        <f t="shared" si="1"/>
        <v>52</v>
      </c>
    </row>
    <row r="17" spans="1:14" x14ac:dyDescent="0.25">
      <c r="A17" t="s">
        <v>1042</v>
      </c>
      <c r="B17" t="s">
        <v>1043</v>
      </c>
      <c r="G17">
        <v>30</v>
      </c>
      <c r="H17" s="3">
        <v>43287</v>
      </c>
      <c r="I17">
        <f t="shared" si="0"/>
        <v>8816</v>
      </c>
      <c r="J17" t="s">
        <v>1044</v>
      </c>
      <c r="K17" t="b">
        <v>0</v>
      </c>
      <c r="L17">
        <v>0</v>
      </c>
      <c r="M17">
        <v>0</v>
      </c>
      <c r="N17">
        <f t="shared" si="1"/>
        <v>2098</v>
      </c>
    </row>
    <row r="18" spans="1:14" x14ac:dyDescent="0.25">
      <c r="A18" t="s">
        <v>1045</v>
      </c>
      <c r="B18" t="s">
        <v>1046</v>
      </c>
      <c r="G18">
        <v>30</v>
      </c>
      <c r="H18" s="3">
        <v>43287</v>
      </c>
      <c r="I18">
        <f t="shared" si="0"/>
        <v>8817</v>
      </c>
      <c r="J18" t="s">
        <v>1047</v>
      </c>
      <c r="K18" t="b">
        <v>0</v>
      </c>
      <c r="L18">
        <v>0</v>
      </c>
      <c r="M18">
        <v>0</v>
      </c>
      <c r="N18">
        <f t="shared" si="1"/>
        <v>2098</v>
      </c>
    </row>
    <row r="19" spans="1:14" x14ac:dyDescent="0.25">
      <c r="A19" t="s">
        <v>1045</v>
      </c>
      <c r="B19" t="s">
        <v>1048</v>
      </c>
      <c r="G19">
        <v>30</v>
      </c>
      <c r="H19" s="3">
        <v>43287</v>
      </c>
      <c r="I19">
        <f t="shared" si="0"/>
        <v>8817</v>
      </c>
      <c r="J19" t="s">
        <v>1049</v>
      </c>
      <c r="K19" t="b">
        <v>0</v>
      </c>
      <c r="L19">
        <v>0</v>
      </c>
      <c r="M19">
        <v>0</v>
      </c>
      <c r="N19">
        <f t="shared" si="1"/>
        <v>2098</v>
      </c>
    </row>
    <row r="20" spans="1:14" x14ac:dyDescent="0.25">
      <c r="A20" t="s">
        <v>1050</v>
      </c>
      <c r="B20" t="s">
        <v>1051</v>
      </c>
      <c r="G20">
        <v>30</v>
      </c>
      <c r="H20" s="3">
        <v>43287</v>
      </c>
      <c r="I20">
        <f t="shared" si="0"/>
        <v>8818</v>
      </c>
      <c r="J20" t="s">
        <v>1052</v>
      </c>
      <c r="K20" t="b">
        <v>0</v>
      </c>
      <c r="L20">
        <v>0</v>
      </c>
      <c r="M20">
        <v>0</v>
      </c>
      <c r="N20">
        <f t="shared" si="1"/>
        <v>174</v>
      </c>
    </row>
    <row r="21" spans="1:14" x14ac:dyDescent="0.25">
      <c r="A21" t="s">
        <v>1053</v>
      </c>
      <c r="B21" t="s">
        <v>1054</v>
      </c>
      <c r="G21">
        <v>30</v>
      </c>
      <c r="H21" s="3">
        <v>43287</v>
      </c>
      <c r="I21">
        <f t="shared" si="0"/>
        <v>8819</v>
      </c>
      <c r="J21" t="s">
        <v>1055</v>
      </c>
      <c r="K21" t="b">
        <v>0</v>
      </c>
      <c r="L21">
        <v>0</v>
      </c>
      <c r="M21">
        <v>0</v>
      </c>
      <c r="N21">
        <f t="shared" si="1"/>
        <v>108</v>
      </c>
    </row>
    <row r="22" spans="1:14" x14ac:dyDescent="0.25">
      <c r="A22" t="s">
        <v>1056</v>
      </c>
      <c r="B22" t="s">
        <v>1057</v>
      </c>
      <c r="G22">
        <v>30</v>
      </c>
      <c r="H22" s="3">
        <v>43287</v>
      </c>
      <c r="I22">
        <f t="shared" si="0"/>
        <v>8820</v>
      </c>
      <c r="J22" t="s">
        <v>1058</v>
      </c>
      <c r="K22" t="b">
        <v>0</v>
      </c>
      <c r="L22">
        <v>0</v>
      </c>
      <c r="M22">
        <v>0</v>
      </c>
      <c r="N22">
        <f t="shared" si="1"/>
        <v>164</v>
      </c>
    </row>
    <row r="23" spans="1:14" x14ac:dyDescent="0.25">
      <c r="A23" t="s">
        <v>1059</v>
      </c>
      <c r="B23" t="s">
        <v>1060</v>
      </c>
      <c r="G23">
        <v>30</v>
      </c>
      <c r="H23" s="3">
        <v>43287</v>
      </c>
      <c r="I23">
        <f t="shared" si="0"/>
        <v>8821</v>
      </c>
      <c r="J23" t="s">
        <v>1061</v>
      </c>
      <c r="K23" t="b">
        <v>0</v>
      </c>
      <c r="L23">
        <v>0</v>
      </c>
      <c r="M23">
        <v>0</v>
      </c>
      <c r="N23">
        <f t="shared" si="1"/>
        <v>98</v>
      </c>
    </row>
    <row r="24" spans="1:14" x14ac:dyDescent="0.25">
      <c r="A24" t="s">
        <v>999</v>
      </c>
      <c r="B24" t="s">
        <v>1062</v>
      </c>
      <c r="D24" t="s">
        <v>709</v>
      </c>
      <c r="E24" t="s">
        <v>33</v>
      </c>
      <c r="F24" t="s">
        <v>52</v>
      </c>
      <c r="G24">
        <v>30</v>
      </c>
      <c r="J24" t="s">
        <v>1063</v>
      </c>
      <c r="K24" t="b">
        <v>0</v>
      </c>
      <c r="L24">
        <v>0</v>
      </c>
      <c r="M24">
        <v>0</v>
      </c>
    </row>
    <row r="25" spans="1:14" x14ac:dyDescent="0.25">
      <c r="A25" t="s">
        <v>1019</v>
      </c>
      <c r="B25" t="s">
        <v>1064</v>
      </c>
      <c r="D25" t="s">
        <v>1065</v>
      </c>
      <c r="E25" t="s">
        <v>89</v>
      </c>
      <c r="F25" t="s">
        <v>20</v>
      </c>
      <c r="G25">
        <v>30</v>
      </c>
      <c r="J25" t="s">
        <v>1066</v>
      </c>
      <c r="K25" t="b">
        <v>0</v>
      </c>
      <c r="L25">
        <v>0</v>
      </c>
      <c r="M25">
        <v>0</v>
      </c>
    </row>
    <row r="26" spans="1:14" x14ac:dyDescent="0.25">
      <c r="A26" t="s">
        <v>1022</v>
      </c>
      <c r="B26" t="s">
        <v>1067</v>
      </c>
      <c r="D26" t="s">
        <v>1065</v>
      </c>
      <c r="E26" t="s">
        <v>89</v>
      </c>
      <c r="F26" t="s">
        <v>20</v>
      </c>
      <c r="G26">
        <v>30</v>
      </c>
      <c r="J26" t="s">
        <v>1068</v>
      </c>
      <c r="K26" t="b">
        <v>0</v>
      </c>
      <c r="L26">
        <v>0</v>
      </c>
      <c r="M26">
        <v>0</v>
      </c>
    </row>
    <row r="27" spans="1:14" x14ac:dyDescent="0.25">
      <c r="A27" t="s">
        <v>1025</v>
      </c>
      <c r="B27" t="s">
        <v>1069</v>
      </c>
      <c r="D27" t="s">
        <v>1065</v>
      </c>
      <c r="E27" t="s">
        <v>89</v>
      </c>
      <c r="F27" t="s">
        <v>20</v>
      </c>
      <c r="G27">
        <v>30</v>
      </c>
      <c r="J27" t="s">
        <v>1070</v>
      </c>
      <c r="K27" t="b">
        <v>0</v>
      </c>
      <c r="L27">
        <v>0</v>
      </c>
      <c r="M27">
        <v>0</v>
      </c>
    </row>
    <row r="28" spans="1:14" x14ac:dyDescent="0.25">
      <c r="A28" t="s">
        <v>1071</v>
      </c>
      <c r="B28" t="s">
        <v>1072</v>
      </c>
      <c r="D28" t="s">
        <v>1065</v>
      </c>
      <c r="E28" t="s">
        <v>89</v>
      </c>
      <c r="F28" t="s">
        <v>20</v>
      </c>
      <c r="G28">
        <v>30</v>
      </c>
      <c r="J28" t="s">
        <v>757</v>
      </c>
      <c r="K28" t="b">
        <v>0</v>
      </c>
      <c r="L28">
        <v>0</v>
      </c>
      <c r="M28">
        <v>0</v>
      </c>
    </row>
    <row r="29" spans="1:14" x14ac:dyDescent="0.25">
      <c r="A29" t="s">
        <v>1073</v>
      </c>
      <c r="B29" t="s">
        <v>848</v>
      </c>
      <c r="C29" t="s">
        <v>723</v>
      </c>
      <c r="D29" t="s">
        <v>849</v>
      </c>
      <c r="E29" t="s">
        <v>28</v>
      </c>
      <c r="F29" t="s">
        <v>47</v>
      </c>
      <c r="G29">
        <v>30</v>
      </c>
      <c r="H29" s="3">
        <v>43217</v>
      </c>
      <c r="J29" t="s">
        <v>850</v>
      </c>
      <c r="K29" t="b">
        <v>0</v>
      </c>
      <c r="L29">
        <v>0</v>
      </c>
      <c r="M29">
        <v>0</v>
      </c>
      <c r="N29">
        <v>379</v>
      </c>
    </row>
    <row r="30" spans="1:14" x14ac:dyDescent="0.25">
      <c r="A30" t="s">
        <v>1074</v>
      </c>
      <c r="B30" t="s">
        <v>852</v>
      </c>
      <c r="C30" t="s">
        <v>723</v>
      </c>
      <c r="D30" t="s">
        <v>849</v>
      </c>
      <c r="E30" t="s">
        <v>28</v>
      </c>
      <c r="F30" t="s">
        <v>47</v>
      </c>
      <c r="G30">
        <v>30</v>
      </c>
      <c r="H30" s="3">
        <v>43217</v>
      </c>
      <c r="J30" t="s">
        <v>853</v>
      </c>
      <c r="K30" t="b">
        <v>0</v>
      </c>
      <c r="L30">
        <v>0</v>
      </c>
      <c r="M30">
        <v>0</v>
      </c>
      <c r="N30">
        <v>379</v>
      </c>
    </row>
    <row r="31" spans="1:14" x14ac:dyDescent="0.25">
      <c r="A31" t="s">
        <v>1075</v>
      </c>
      <c r="B31" t="s">
        <v>855</v>
      </c>
      <c r="C31" t="s">
        <v>723</v>
      </c>
      <c r="D31" t="s">
        <v>849</v>
      </c>
      <c r="E31" t="s">
        <v>28</v>
      </c>
      <c r="F31" t="s">
        <v>47</v>
      </c>
      <c r="G31">
        <v>30</v>
      </c>
      <c r="H31" s="3">
        <v>43217</v>
      </c>
      <c r="J31" t="s">
        <v>856</v>
      </c>
      <c r="K31" t="b">
        <v>0</v>
      </c>
      <c r="L31">
        <v>0</v>
      </c>
      <c r="M31">
        <v>0</v>
      </c>
      <c r="N31">
        <v>379</v>
      </c>
    </row>
    <row r="32" spans="1:14" x14ac:dyDescent="0.25">
      <c r="A32" t="s">
        <v>1076</v>
      </c>
      <c r="B32" t="s">
        <v>858</v>
      </c>
      <c r="C32" t="s">
        <v>723</v>
      </c>
      <c r="D32" t="s">
        <v>849</v>
      </c>
      <c r="E32" t="s">
        <v>47</v>
      </c>
      <c r="F32" t="s">
        <v>89</v>
      </c>
      <c r="G32">
        <v>30</v>
      </c>
      <c r="H32" s="3">
        <v>43217</v>
      </c>
      <c r="J32" t="s">
        <v>859</v>
      </c>
      <c r="K32" t="b">
        <v>0</v>
      </c>
      <c r="L32">
        <v>0</v>
      </c>
      <c r="M32">
        <v>0</v>
      </c>
      <c r="N32">
        <v>505</v>
      </c>
    </row>
    <row r="33" spans="1:14" x14ac:dyDescent="0.25">
      <c r="A33" t="s">
        <v>1077</v>
      </c>
      <c r="B33" t="s">
        <v>860</v>
      </c>
      <c r="C33" t="s">
        <v>723</v>
      </c>
      <c r="D33" t="s">
        <v>849</v>
      </c>
      <c r="E33" t="s">
        <v>47</v>
      </c>
      <c r="F33" t="s">
        <v>89</v>
      </c>
      <c r="G33">
        <v>30</v>
      </c>
      <c r="H33" s="3">
        <v>43217</v>
      </c>
      <c r="J33" t="s">
        <v>861</v>
      </c>
      <c r="K33" t="b">
        <v>0</v>
      </c>
      <c r="L33">
        <v>0</v>
      </c>
      <c r="M33">
        <v>0</v>
      </c>
      <c r="N33">
        <v>505</v>
      </c>
    </row>
    <row r="34" spans="1:14" x14ac:dyDescent="0.25">
      <c r="A34" t="s">
        <v>1078</v>
      </c>
      <c r="B34" t="s">
        <v>862</v>
      </c>
      <c r="C34" t="s">
        <v>723</v>
      </c>
      <c r="D34" t="s">
        <v>849</v>
      </c>
      <c r="E34" t="s">
        <v>47</v>
      </c>
      <c r="F34" t="s">
        <v>89</v>
      </c>
      <c r="G34">
        <v>30</v>
      </c>
      <c r="H34" s="3">
        <v>43217</v>
      </c>
      <c r="J34" t="s">
        <v>863</v>
      </c>
      <c r="K34" t="b">
        <v>0</v>
      </c>
      <c r="L34">
        <v>0</v>
      </c>
      <c r="M34">
        <v>0</v>
      </c>
      <c r="N34">
        <v>505</v>
      </c>
    </row>
    <row r="35" spans="1:14" x14ac:dyDescent="0.25">
      <c r="A35" t="s">
        <v>1079</v>
      </c>
      <c r="B35" t="s">
        <v>864</v>
      </c>
      <c r="C35" t="s">
        <v>723</v>
      </c>
      <c r="D35" t="s">
        <v>849</v>
      </c>
      <c r="E35" t="s">
        <v>47</v>
      </c>
      <c r="F35" t="s">
        <v>66</v>
      </c>
      <c r="G35">
        <v>30</v>
      </c>
      <c r="H35" s="3">
        <v>43217</v>
      </c>
      <c r="J35" t="s">
        <v>865</v>
      </c>
      <c r="K35" t="b">
        <v>0</v>
      </c>
      <c r="L35">
        <v>0</v>
      </c>
      <c r="M35">
        <v>0</v>
      </c>
      <c r="N35">
        <v>505</v>
      </c>
    </row>
    <row r="36" spans="1:14" x14ac:dyDescent="0.25">
      <c r="A36" t="s">
        <v>1080</v>
      </c>
      <c r="B36" t="s">
        <v>866</v>
      </c>
      <c r="C36" t="s">
        <v>723</v>
      </c>
      <c r="D36" t="s">
        <v>849</v>
      </c>
      <c r="E36" t="s">
        <v>47</v>
      </c>
      <c r="F36" t="s">
        <v>66</v>
      </c>
      <c r="G36">
        <v>30</v>
      </c>
      <c r="H36" s="3">
        <v>43217</v>
      </c>
      <c r="J36" t="s">
        <v>867</v>
      </c>
      <c r="K36" t="b">
        <v>0</v>
      </c>
      <c r="L36">
        <v>0</v>
      </c>
      <c r="M36">
        <v>0</v>
      </c>
      <c r="N36">
        <v>505</v>
      </c>
    </row>
    <row r="37" spans="1:14" x14ac:dyDescent="0.25">
      <c r="A37" t="s">
        <v>1081</v>
      </c>
      <c r="B37" t="s">
        <v>868</v>
      </c>
      <c r="C37" t="s">
        <v>723</v>
      </c>
      <c r="D37" t="s">
        <v>849</v>
      </c>
      <c r="E37" t="s">
        <v>47</v>
      </c>
      <c r="F37" t="s">
        <v>66</v>
      </c>
      <c r="G37">
        <v>30</v>
      </c>
      <c r="H37" s="3">
        <v>43217</v>
      </c>
      <c r="J37" t="s">
        <v>869</v>
      </c>
      <c r="K37" t="b">
        <v>0</v>
      </c>
      <c r="L37">
        <v>0</v>
      </c>
      <c r="M37">
        <v>0</v>
      </c>
      <c r="N37">
        <v>505</v>
      </c>
    </row>
    <row r="38" spans="1:14" x14ac:dyDescent="0.25">
      <c r="A38" t="s">
        <v>1082</v>
      </c>
      <c r="B38" t="s">
        <v>1083</v>
      </c>
      <c r="C38" t="s">
        <v>723</v>
      </c>
      <c r="D38" t="s">
        <v>1084</v>
      </c>
      <c r="E38" t="s">
        <v>20</v>
      </c>
      <c r="F38" t="s">
        <v>33</v>
      </c>
      <c r="G38">
        <v>30</v>
      </c>
      <c r="H38" s="3">
        <v>43217</v>
      </c>
      <c r="J38" t="s">
        <v>1085</v>
      </c>
      <c r="K38" t="b">
        <v>0</v>
      </c>
      <c r="L38">
        <v>0</v>
      </c>
      <c r="M38">
        <v>0</v>
      </c>
      <c r="N38">
        <v>881</v>
      </c>
    </row>
    <row r="39" spans="1:14" x14ac:dyDescent="0.25">
      <c r="A39" t="s">
        <v>1086</v>
      </c>
      <c r="B39" t="s">
        <v>1087</v>
      </c>
      <c r="C39" t="s">
        <v>723</v>
      </c>
      <c r="D39" t="s">
        <v>1084</v>
      </c>
      <c r="E39" t="s">
        <v>20</v>
      </c>
      <c r="F39" t="s">
        <v>33</v>
      </c>
      <c r="G39">
        <v>30</v>
      </c>
      <c r="H39" s="3">
        <v>43217</v>
      </c>
      <c r="J39" t="s">
        <v>1088</v>
      </c>
      <c r="K39" t="b">
        <v>0</v>
      </c>
      <c r="L39">
        <v>0</v>
      </c>
      <c r="M39">
        <v>0</v>
      </c>
      <c r="N39">
        <v>1014</v>
      </c>
    </row>
    <row r="40" spans="1:14" x14ac:dyDescent="0.25">
      <c r="A40" t="s">
        <v>1089</v>
      </c>
      <c r="B40" t="s">
        <v>1090</v>
      </c>
      <c r="C40" t="s">
        <v>723</v>
      </c>
      <c r="D40" t="s">
        <v>1084</v>
      </c>
      <c r="E40" t="s">
        <v>20</v>
      </c>
      <c r="F40" t="s">
        <v>33</v>
      </c>
      <c r="G40">
        <v>30</v>
      </c>
      <c r="H40" s="3">
        <v>43217</v>
      </c>
      <c r="J40" t="s">
        <v>1091</v>
      </c>
      <c r="K40" t="b">
        <v>0</v>
      </c>
      <c r="L40">
        <v>0</v>
      </c>
      <c r="M40">
        <v>0</v>
      </c>
      <c r="N40">
        <v>932</v>
      </c>
    </row>
    <row r="41" spans="1:14" x14ac:dyDescent="0.25">
      <c r="A41" t="s">
        <v>1092</v>
      </c>
      <c r="B41" t="s">
        <v>1093</v>
      </c>
      <c r="C41" t="s">
        <v>723</v>
      </c>
      <c r="D41" t="s">
        <v>1084</v>
      </c>
      <c r="E41" t="s">
        <v>20</v>
      </c>
      <c r="F41" t="s">
        <v>33</v>
      </c>
      <c r="G41">
        <v>30</v>
      </c>
      <c r="H41" s="3">
        <v>43217</v>
      </c>
      <c r="J41" t="s">
        <v>1094</v>
      </c>
      <c r="K41" t="b">
        <v>0</v>
      </c>
      <c r="L41">
        <v>0</v>
      </c>
      <c r="M41">
        <v>0</v>
      </c>
      <c r="N41">
        <v>947</v>
      </c>
    </row>
    <row r="42" spans="1:14" x14ac:dyDescent="0.25">
      <c r="A42" t="s">
        <v>1095</v>
      </c>
      <c r="B42" t="s">
        <v>1096</v>
      </c>
      <c r="C42" t="s">
        <v>723</v>
      </c>
      <c r="D42" t="s">
        <v>1084</v>
      </c>
      <c r="E42" t="s">
        <v>20</v>
      </c>
      <c r="F42" t="s">
        <v>33</v>
      </c>
      <c r="G42">
        <v>30</v>
      </c>
      <c r="H42" s="3">
        <v>43217</v>
      </c>
      <c r="J42" t="s">
        <v>1097</v>
      </c>
      <c r="K42" t="b">
        <v>0</v>
      </c>
      <c r="L42">
        <v>0</v>
      </c>
      <c r="M42">
        <v>0</v>
      </c>
      <c r="N42">
        <v>943</v>
      </c>
    </row>
    <row r="43" spans="1:14" x14ac:dyDescent="0.25">
      <c r="A43" t="s">
        <v>1098</v>
      </c>
      <c r="B43" t="s">
        <v>1099</v>
      </c>
      <c r="C43" t="s">
        <v>723</v>
      </c>
      <c r="D43" t="s">
        <v>1084</v>
      </c>
      <c r="E43" t="s">
        <v>20</v>
      </c>
      <c r="F43" t="s">
        <v>33</v>
      </c>
      <c r="G43">
        <v>30</v>
      </c>
      <c r="H43" s="3">
        <v>43217</v>
      </c>
      <c r="J43" t="s">
        <v>1100</v>
      </c>
      <c r="K43" t="b">
        <v>0</v>
      </c>
      <c r="L43">
        <v>0</v>
      </c>
      <c r="M43">
        <v>0</v>
      </c>
      <c r="N43">
        <v>943</v>
      </c>
    </row>
    <row r="44" spans="1:14" x14ac:dyDescent="0.25">
      <c r="A44" t="s">
        <v>1101</v>
      </c>
      <c r="B44" t="s">
        <v>1102</v>
      </c>
      <c r="C44" t="s">
        <v>723</v>
      </c>
      <c r="D44" t="s">
        <v>1084</v>
      </c>
      <c r="E44" t="s">
        <v>20</v>
      </c>
      <c r="F44" t="s">
        <v>33</v>
      </c>
      <c r="G44">
        <v>30</v>
      </c>
      <c r="H44" s="3">
        <v>43217</v>
      </c>
      <c r="J44" t="s">
        <v>1103</v>
      </c>
      <c r="K44" t="b">
        <v>0</v>
      </c>
      <c r="L44">
        <v>0</v>
      </c>
      <c r="M44">
        <v>0</v>
      </c>
      <c r="N44">
        <v>936</v>
      </c>
    </row>
    <row r="45" spans="1:14" x14ac:dyDescent="0.25">
      <c r="A45" t="s">
        <v>1104</v>
      </c>
      <c r="B45" t="s">
        <v>1105</v>
      </c>
      <c r="C45" t="s">
        <v>723</v>
      </c>
      <c r="D45" t="s">
        <v>1084</v>
      </c>
      <c r="E45" t="s">
        <v>33</v>
      </c>
      <c r="F45" t="s">
        <v>89</v>
      </c>
      <c r="G45">
        <v>30</v>
      </c>
      <c r="H45" s="3">
        <v>43217</v>
      </c>
      <c r="J45" t="s">
        <v>1106</v>
      </c>
      <c r="K45" t="b">
        <v>0</v>
      </c>
      <c r="L45">
        <v>0</v>
      </c>
      <c r="M45">
        <v>0</v>
      </c>
      <c r="N45">
        <v>903</v>
      </c>
    </row>
    <row r="46" spans="1:14" x14ac:dyDescent="0.25">
      <c r="A46" t="s">
        <v>1107</v>
      </c>
      <c r="B46" t="s">
        <v>1108</v>
      </c>
      <c r="C46" t="s">
        <v>723</v>
      </c>
      <c r="D46" t="s">
        <v>1109</v>
      </c>
      <c r="E46" t="s">
        <v>66</v>
      </c>
      <c r="F46" t="s">
        <v>89</v>
      </c>
      <c r="G46">
        <v>30</v>
      </c>
      <c r="H46" s="3">
        <v>43203</v>
      </c>
      <c r="J46" t="s">
        <v>1110</v>
      </c>
      <c r="K46" t="b">
        <v>0</v>
      </c>
      <c r="L46">
        <v>0</v>
      </c>
      <c r="M46">
        <v>0</v>
      </c>
    </row>
    <row r="47" spans="1:14" x14ac:dyDescent="0.25">
      <c r="A47" t="s">
        <v>1111</v>
      </c>
      <c r="B47" t="s">
        <v>870</v>
      </c>
      <c r="C47" t="s">
        <v>723</v>
      </c>
      <c r="E47" t="s">
        <v>66</v>
      </c>
      <c r="F47" t="s">
        <v>89</v>
      </c>
      <c r="G47">
        <v>30</v>
      </c>
      <c r="H47" s="3">
        <v>43224</v>
      </c>
      <c r="J47" t="s">
        <v>871</v>
      </c>
      <c r="K47" t="b">
        <v>0</v>
      </c>
      <c r="L47">
        <v>0</v>
      </c>
      <c r="M47">
        <v>0</v>
      </c>
      <c r="N47">
        <v>464</v>
      </c>
    </row>
    <row r="48" spans="1:14" x14ac:dyDescent="0.25">
      <c r="A48" t="s">
        <v>1112</v>
      </c>
      <c r="B48" t="s">
        <v>1113</v>
      </c>
      <c r="C48" t="s">
        <v>723</v>
      </c>
      <c r="E48" t="s">
        <v>28</v>
      </c>
      <c r="F48" t="s">
        <v>47</v>
      </c>
      <c r="G48">
        <v>30</v>
      </c>
      <c r="H48" s="3">
        <v>43224</v>
      </c>
      <c r="J48" t="s">
        <v>1114</v>
      </c>
      <c r="K48" t="b">
        <v>0</v>
      </c>
      <c r="L48">
        <v>0</v>
      </c>
      <c r="M48">
        <v>0</v>
      </c>
      <c r="N48">
        <v>379</v>
      </c>
    </row>
    <row r="49" spans="1:14" x14ac:dyDescent="0.25">
      <c r="A49" t="s">
        <v>1115</v>
      </c>
      <c r="B49" t="s">
        <v>1116</v>
      </c>
      <c r="C49" t="s">
        <v>723</v>
      </c>
      <c r="E49" t="s">
        <v>47</v>
      </c>
      <c r="F49" t="s">
        <v>89</v>
      </c>
      <c r="G49">
        <v>30</v>
      </c>
      <c r="H49" s="3">
        <v>43224</v>
      </c>
      <c r="J49" t="s">
        <v>1117</v>
      </c>
      <c r="K49" t="b">
        <v>0</v>
      </c>
      <c r="L49">
        <v>0</v>
      </c>
      <c r="M49">
        <v>0</v>
      </c>
      <c r="N49">
        <v>464</v>
      </c>
    </row>
    <row r="50" spans="1:14" x14ac:dyDescent="0.25">
      <c r="A50" t="s">
        <v>1118</v>
      </c>
      <c r="B50" t="s">
        <v>872</v>
      </c>
      <c r="C50" t="s">
        <v>723</v>
      </c>
      <c r="E50" t="s">
        <v>52</v>
      </c>
      <c r="F50" t="s">
        <v>71</v>
      </c>
      <c r="G50">
        <v>30</v>
      </c>
      <c r="H50" s="3">
        <v>43224</v>
      </c>
      <c r="J50" t="s">
        <v>873</v>
      </c>
      <c r="K50" t="b">
        <v>0</v>
      </c>
      <c r="L50">
        <v>0</v>
      </c>
      <c r="M50">
        <v>0</v>
      </c>
      <c r="N50">
        <v>379</v>
      </c>
    </row>
    <row r="51" spans="1:14" x14ac:dyDescent="0.25">
      <c r="A51" t="s">
        <v>1119</v>
      </c>
      <c r="B51" t="s">
        <v>874</v>
      </c>
      <c r="C51" t="s">
        <v>723</v>
      </c>
      <c r="E51" t="s">
        <v>71</v>
      </c>
      <c r="F51" t="s">
        <v>89</v>
      </c>
      <c r="G51">
        <v>30</v>
      </c>
      <c r="H51" s="3">
        <v>43224</v>
      </c>
      <c r="J51" t="s">
        <v>875</v>
      </c>
      <c r="K51" t="b">
        <v>0</v>
      </c>
      <c r="L51">
        <v>0</v>
      </c>
      <c r="M51">
        <v>0</v>
      </c>
      <c r="N51">
        <v>464</v>
      </c>
    </row>
    <row r="52" spans="1:14" x14ac:dyDescent="0.25">
      <c r="A52" t="s">
        <v>1120</v>
      </c>
      <c r="B52" t="s">
        <v>1121</v>
      </c>
      <c r="C52" t="s">
        <v>723</v>
      </c>
      <c r="E52" t="s">
        <v>28</v>
      </c>
      <c r="F52" t="s">
        <v>47</v>
      </c>
      <c r="G52">
        <v>30</v>
      </c>
      <c r="H52" s="3">
        <v>43224</v>
      </c>
      <c r="J52" t="s">
        <v>1122</v>
      </c>
      <c r="K52" t="b">
        <v>0</v>
      </c>
      <c r="L52">
        <v>0</v>
      </c>
      <c r="M52">
        <v>0</v>
      </c>
      <c r="N52">
        <v>379</v>
      </c>
    </row>
    <row r="53" spans="1:14" x14ac:dyDescent="0.25">
      <c r="A53" t="s">
        <v>1123</v>
      </c>
      <c r="B53" t="s">
        <v>1124</v>
      </c>
      <c r="C53" t="s">
        <v>723</v>
      </c>
      <c r="E53" t="s">
        <v>47</v>
      </c>
      <c r="F53" t="s">
        <v>89</v>
      </c>
      <c r="G53">
        <v>30</v>
      </c>
      <c r="H53" s="3">
        <v>43224</v>
      </c>
      <c r="J53" t="s">
        <v>1125</v>
      </c>
      <c r="K53" t="b">
        <v>0</v>
      </c>
      <c r="L53">
        <v>0</v>
      </c>
      <c r="M53">
        <v>0</v>
      </c>
      <c r="N53">
        <v>464</v>
      </c>
    </row>
    <row r="54" spans="1:14" x14ac:dyDescent="0.25">
      <c r="A54" t="s">
        <v>1126</v>
      </c>
      <c r="B54" t="s">
        <v>877</v>
      </c>
      <c r="C54" t="s">
        <v>723</v>
      </c>
      <c r="E54" t="s">
        <v>52</v>
      </c>
      <c r="F54" t="s">
        <v>71</v>
      </c>
      <c r="G54">
        <v>30</v>
      </c>
      <c r="H54" s="3">
        <v>43224</v>
      </c>
      <c r="J54" t="s">
        <v>878</v>
      </c>
      <c r="K54" t="b">
        <v>0</v>
      </c>
      <c r="L54">
        <v>0</v>
      </c>
      <c r="M54">
        <v>0</v>
      </c>
      <c r="N54">
        <v>379</v>
      </c>
    </row>
    <row r="55" spans="1:14" x14ac:dyDescent="0.25">
      <c r="A55" t="s">
        <v>1127</v>
      </c>
      <c r="B55" t="s">
        <v>880</v>
      </c>
      <c r="C55" t="s">
        <v>723</v>
      </c>
      <c r="E55" t="s">
        <v>71</v>
      </c>
      <c r="F55" t="s">
        <v>89</v>
      </c>
      <c r="G55">
        <v>30</v>
      </c>
      <c r="H55" s="3">
        <v>43224</v>
      </c>
      <c r="J55" t="s">
        <v>881</v>
      </c>
      <c r="K55" t="b">
        <v>0</v>
      </c>
      <c r="L55">
        <v>0</v>
      </c>
      <c r="M55">
        <v>0</v>
      </c>
      <c r="N55">
        <v>464</v>
      </c>
    </row>
    <row r="56" spans="1:14" x14ac:dyDescent="0.25">
      <c r="A56" t="s">
        <v>1128</v>
      </c>
      <c r="B56" t="s">
        <v>1129</v>
      </c>
      <c r="C56" t="s">
        <v>723</v>
      </c>
      <c r="E56" t="s">
        <v>89</v>
      </c>
      <c r="F56" t="s">
        <v>20</v>
      </c>
      <c r="G56">
        <v>30</v>
      </c>
      <c r="H56" s="3">
        <v>43224</v>
      </c>
      <c r="J56" t="s">
        <v>1130</v>
      </c>
      <c r="K56" t="b">
        <v>0</v>
      </c>
      <c r="L56">
        <v>0</v>
      </c>
      <c r="M56">
        <v>0</v>
      </c>
      <c r="N56">
        <v>2119</v>
      </c>
    </row>
    <row r="57" spans="1:14" x14ac:dyDescent="0.25">
      <c r="A57" t="s">
        <v>1131</v>
      </c>
      <c r="B57" t="s">
        <v>1132</v>
      </c>
      <c r="C57" t="s">
        <v>723</v>
      </c>
      <c r="E57" t="s">
        <v>89</v>
      </c>
      <c r="F57" t="s">
        <v>20</v>
      </c>
      <c r="G57">
        <v>30</v>
      </c>
      <c r="H57" s="3">
        <v>43224</v>
      </c>
      <c r="J57" t="s">
        <v>1133</v>
      </c>
      <c r="K57" t="b">
        <v>0</v>
      </c>
      <c r="L57">
        <v>0</v>
      </c>
      <c r="M57">
        <v>0</v>
      </c>
      <c r="N57">
        <v>1869</v>
      </c>
    </row>
    <row r="58" spans="1:14" x14ac:dyDescent="0.25">
      <c r="A58" t="s">
        <v>1134</v>
      </c>
      <c r="B58" t="s">
        <v>1135</v>
      </c>
      <c r="C58" t="s">
        <v>723</v>
      </c>
      <c r="E58" t="s">
        <v>89</v>
      </c>
      <c r="F58" t="s">
        <v>20</v>
      </c>
      <c r="G58">
        <v>30</v>
      </c>
      <c r="H58" s="3">
        <v>43224</v>
      </c>
      <c r="J58" t="s">
        <v>1136</v>
      </c>
      <c r="K58" t="b">
        <v>0</v>
      </c>
      <c r="L58">
        <v>0</v>
      </c>
      <c r="M58">
        <v>0</v>
      </c>
      <c r="N58">
        <v>2924</v>
      </c>
    </row>
    <row r="59" spans="1:14" x14ac:dyDescent="0.25">
      <c r="A59" t="s">
        <v>1137</v>
      </c>
      <c r="B59" t="s">
        <v>1138</v>
      </c>
      <c r="C59" t="s">
        <v>723</v>
      </c>
      <c r="E59" t="s">
        <v>89</v>
      </c>
      <c r="F59" t="s">
        <v>20</v>
      </c>
      <c r="G59">
        <v>30</v>
      </c>
      <c r="H59" s="3">
        <v>43224</v>
      </c>
      <c r="J59" t="s">
        <v>1139</v>
      </c>
      <c r="K59" t="b">
        <v>0</v>
      </c>
      <c r="L59">
        <v>0</v>
      </c>
      <c r="M59">
        <v>0</v>
      </c>
      <c r="N59">
        <v>1869</v>
      </c>
    </row>
    <row r="60" spans="1:14" x14ac:dyDescent="0.25">
      <c r="A60" t="s">
        <v>1140</v>
      </c>
      <c r="B60" t="s">
        <v>1141</v>
      </c>
      <c r="C60" t="s">
        <v>723</v>
      </c>
      <c r="E60" t="s">
        <v>89</v>
      </c>
      <c r="F60" t="s">
        <v>20</v>
      </c>
      <c r="G60">
        <v>30</v>
      </c>
      <c r="H60" s="3">
        <v>43224</v>
      </c>
      <c r="J60" t="s">
        <v>1142</v>
      </c>
      <c r="K60" t="b">
        <v>0</v>
      </c>
      <c r="L60">
        <v>0</v>
      </c>
      <c r="M60">
        <v>0</v>
      </c>
      <c r="N60">
        <v>2924</v>
      </c>
    </row>
    <row r="61" spans="1:14" x14ac:dyDescent="0.25">
      <c r="A61" t="s">
        <v>1143</v>
      </c>
      <c r="B61" t="s">
        <v>872</v>
      </c>
      <c r="C61" t="s">
        <v>723</v>
      </c>
      <c r="E61" t="s">
        <v>52</v>
      </c>
      <c r="F61" t="s">
        <v>71</v>
      </c>
      <c r="G61">
        <v>30</v>
      </c>
      <c r="H61" s="3">
        <v>43237</v>
      </c>
      <c r="J61" t="s">
        <v>873</v>
      </c>
      <c r="K61" t="b">
        <v>0</v>
      </c>
      <c r="L61">
        <v>0</v>
      </c>
      <c r="M61">
        <v>0</v>
      </c>
      <c r="N61">
        <v>379</v>
      </c>
    </row>
    <row r="62" spans="1:14" x14ac:dyDescent="0.25">
      <c r="A62" t="s">
        <v>1144</v>
      </c>
      <c r="B62" t="s">
        <v>874</v>
      </c>
      <c r="C62" t="s">
        <v>723</v>
      </c>
      <c r="E62" t="s">
        <v>71</v>
      </c>
      <c r="F62" t="s">
        <v>89</v>
      </c>
      <c r="G62">
        <v>30</v>
      </c>
      <c r="H62" s="3">
        <v>43237</v>
      </c>
      <c r="J62" t="s">
        <v>875</v>
      </c>
      <c r="K62" t="b">
        <v>0</v>
      </c>
      <c r="L62">
        <v>0</v>
      </c>
      <c r="M62">
        <v>0</v>
      </c>
      <c r="N62">
        <v>464</v>
      </c>
    </row>
    <row r="63" spans="1:14" x14ac:dyDescent="0.25">
      <c r="A63" t="s">
        <v>1145</v>
      </c>
      <c r="B63" t="s">
        <v>877</v>
      </c>
      <c r="C63" t="s">
        <v>723</v>
      </c>
      <c r="E63" t="s">
        <v>52</v>
      </c>
      <c r="F63" t="s">
        <v>71</v>
      </c>
      <c r="G63">
        <v>30</v>
      </c>
      <c r="H63" s="3">
        <v>43237</v>
      </c>
      <c r="J63" t="s">
        <v>878</v>
      </c>
      <c r="K63" t="b">
        <v>0</v>
      </c>
      <c r="L63">
        <v>0</v>
      </c>
      <c r="M63">
        <v>0</v>
      </c>
      <c r="N63">
        <v>379</v>
      </c>
    </row>
    <row r="64" spans="1:14" x14ac:dyDescent="0.25">
      <c r="A64" t="s">
        <v>1146</v>
      </c>
      <c r="B64" t="s">
        <v>880</v>
      </c>
      <c r="C64" t="s">
        <v>723</v>
      </c>
      <c r="E64" t="s">
        <v>71</v>
      </c>
      <c r="F64" t="s">
        <v>89</v>
      </c>
      <c r="G64">
        <v>30</v>
      </c>
      <c r="H64" s="3">
        <v>43237</v>
      </c>
      <c r="J64" t="s">
        <v>881</v>
      </c>
      <c r="K64" t="b">
        <v>0</v>
      </c>
      <c r="L64">
        <v>0</v>
      </c>
      <c r="M64">
        <v>0</v>
      </c>
      <c r="N64">
        <v>464</v>
      </c>
    </row>
    <row r="65" spans="1:16" x14ac:dyDescent="0.25">
      <c r="A65" s="4" t="s">
        <v>989</v>
      </c>
      <c r="B65" t="s">
        <v>990</v>
      </c>
      <c r="C65" t="s">
        <v>991</v>
      </c>
      <c r="E65" t="str">
        <f>"UNS"&amp;LEFT(RIGHT(B65,3),1)</f>
        <v>UNS3</v>
      </c>
      <c r="F65" t="str">
        <f>"UNS"&amp;RIGHT(RIGHT(B65,3),1)</f>
        <v>UNSX</v>
      </c>
      <c r="G65">
        <v>30</v>
      </c>
      <c r="H65" s="3">
        <v>43349</v>
      </c>
      <c r="I65">
        <f>CODE(LEFT(A65,1))*100+MID(A65,2,10)</f>
        <v>8024</v>
      </c>
      <c r="J65" t="s">
        <v>992</v>
      </c>
      <c r="K65" t="b">
        <v>0</v>
      </c>
      <c r="L65">
        <v>0</v>
      </c>
      <c r="M65">
        <v>0</v>
      </c>
      <c r="N65">
        <f>LEN(J65)</f>
        <v>1113</v>
      </c>
      <c r="O65" t="s">
        <v>711</v>
      </c>
      <c r="P65" t="s">
        <v>712</v>
      </c>
    </row>
    <row r="66" spans="1:16" x14ac:dyDescent="0.25">
      <c r="A66" s="4" t="s">
        <v>955</v>
      </c>
      <c r="B66" s="4" t="s">
        <v>956</v>
      </c>
      <c r="C66" s="4" t="s">
        <v>723</v>
      </c>
      <c r="D66" s="4"/>
      <c r="E66" t="s">
        <v>38</v>
      </c>
      <c r="F66" t="s">
        <v>21</v>
      </c>
      <c r="G66" s="4">
        <v>30</v>
      </c>
      <c r="H66" s="5">
        <v>43336</v>
      </c>
      <c r="I66">
        <f>CODE(LEFT(A66,1))*100+MID(A66,2,10)</f>
        <v>8805</v>
      </c>
      <c r="J66" s="4" t="s">
        <v>957</v>
      </c>
      <c r="K66" s="4" t="b">
        <v>0</v>
      </c>
      <c r="L66" s="4">
        <v>0</v>
      </c>
      <c r="M66" s="4">
        <v>0</v>
      </c>
      <c r="N66" s="4">
        <v>2099</v>
      </c>
      <c r="O66" t="s">
        <v>711</v>
      </c>
      <c r="P66" t="s">
        <v>712</v>
      </c>
    </row>
  </sheetData>
  <conditionalFormatting sqref="G5">
    <cfRule type="colorScale" priority="17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">
    <cfRule type="colorScale" priority="1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3:G4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6:G12">
    <cfRule type="colorScale" priority="1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 G20:G23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9">
    <cfRule type="colorScale" priority="8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8 O20:O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P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ColWidth="8.85546875" defaultRowHeight="15" x14ac:dyDescent="0.25"/>
  <sheetData>
    <row r="1" spans="1:3" x14ac:dyDescent="0.25">
      <c r="A1" t="s">
        <v>1147</v>
      </c>
      <c r="B1" t="s">
        <v>1148</v>
      </c>
      <c r="C1" t="s">
        <v>1149</v>
      </c>
    </row>
    <row r="2" spans="1:3" x14ac:dyDescent="0.25">
      <c r="A2" t="s">
        <v>1150</v>
      </c>
      <c r="B2">
        <v>1</v>
      </c>
      <c r="C2" t="s">
        <v>1151</v>
      </c>
    </row>
    <row r="3" spans="1:3" x14ac:dyDescent="0.25">
      <c r="A3" t="s">
        <v>1150</v>
      </c>
      <c r="B3">
        <v>1</v>
      </c>
      <c r="C3" t="s">
        <v>1152</v>
      </c>
    </row>
    <row r="4" spans="1:3" x14ac:dyDescent="0.25">
      <c r="A4" t="s">
        <v>1153</v>
      </c>
      <c r="B4">
        <v>8</v>
      </c>
      <c r="C4" t="s">
        <v>1151</v>
      </c>
    </row>
    <row r="5" spans="1:3" x14ac:dyDescent="0.25">
      <c r="A5" t="s">
        <v>1154</v>
      </c>
      <c r="B5">
        <v>8</v>
      </c>
      <c r="C5" t="s">
        <v>1151</v>
      </c>
    </row>
    <row r="6" spans="1:3" x14ac:dyDescent="0.25">
      <c r="A6" t="s">
        <v>1153</v>
      </c>
      <c r="B6">
        <v>4</v>
      </c>
      <c r="C6" t="s">
        <v>1152</v>
      </c>
    </row>
    <row r="7" spans="1:3" x14ac:dyDescent="0.25">
      <c r="A7" t="s">
        <v>1154</v>
      </c>
      <c r="B7">
        <v>4</v>
      </c>
      <c r="C7" t="s">
        <v>1152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7"/>
  <sheetViews>
    <sheetView workbookViewId="0">
      <selection activeCell="G28" sqref="G28"/>
    </sheetView>
  </sheetViews>
  <sheetFormatPr defaultColWidth="8.85546875"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5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5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5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5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5">
      <c r="A7" t="s">
        <v>215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1155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1155</v>
      </c>
    </row>
    <row r="8" spans="1:25" x14ac:dyDescent="0.25">
      <c r="A8" t="s">
        <v>326</v>
      </c>
      <c r="B8" t="s">
        <v>1155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1155</v>
      </c>
      <c r="U8">
        <v>42.56</v>
      </c>
      <c r="V8">
        <v>50.36</v>
      </c>
      <c r="W8">
        <v>49.62</v>
      </c>
      <c r="X8">
        <v>49.82</v>
      </c>
      <c r="Y8" t="s">
        <v>1155</v>
      </c>
    </row>
    <row r="9" spans="1:25" x14ac:dyDescent="0.25">
      <c r="A9" t="s">
        <v>935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1155</v>
      </c>
      <c r="P9" t="s">
        <v>1155</v>
      </c>
      <c r="Q9" t="s">
        <v>1155</v>
      </c>
      <c r="R9" t="s">
        <v>1155</v>
      </c>
      <c r="S9" t="s">
        <v>1155</v>
      </c>
      <c r="T9" t="s">
        <v>1155</v>
      </c>
      <c r="U9" t="s">
        <v>1155</v>
      </c>
      <c r="V9" t="s">
        <v>1155</v>
      </c>
      <c r="W9" t="s">
        <v>1155</v>
      </c>
      <c r="X9" t="s">
        <v>1155</v>
      </c>
      <c r="Y9" t="s">
        <v>1155</v>
      </c>
    </row>
    <row r="10" spans="1:25" x14ac:dyDescent="0.25">
      <c r="A10" t="s">
        <v>1156</v>
      </c>
      <c r="B10" t="s">
        <v>1155</v>
      </c>
      <c r="C10" t="s">
        <v>1155</v>
      </c>
      <c r="D10" t="s">
        <v>1155</v>
      </c>
      <c r="E10" t="s">
        <v>1155</v>
      </c>
      <c r="F10" t="s">
        <v>1155</v>
      </c>
      <c r="G10" t="s">
        <v>1155</v>
      </c>
      <c r="H10">
        <v>9.25</v>
      </c>
      <c r="I10" t="s">
        <v>1155</v>
      </c>
      <c r="J10" t="s">
        <v>1155</v>
      </c>
      <c r="K10" t="s">
        <v>1155</v>
      </c>
      <c r="L10" t="s">
        <v>1155</v>
      </c>
      <c r="M10" t="s">
        <v>1155</v>
      </c>
      <c r="N10" t="s">
        <v>1155</v>
      </c>
      <c r="O10" t="s">
        <v>1155</v>
      </c>
      <c r="P10" t="s">
        <v>1155</v>
      </c>
      <c r="Q10" t="s">
        <v>1155</v>
      </c>
      <c r="R10" t="s">
        <v>1155</v>
      </c>
      <c r="S10" t="s">
        <v>1155</v>
      </c>
      <c r="T10" t="s">
        <v>1155</v>
      </c>
      <c r="U10" t="s">
        <v>1155</v>
      </c>
      <c r="V10" t="s">
        <v>1155</v>
      </c>
      <c r="W10" t="s">
        <v>1155</v>
      </c>
      <c r="X10" t="s">
        <v>1155</v>
      </c>
      <c r="Y10" t="s">
        <v>1155</v>
      </c>
    </row>
    <row r="11" spans="1:25" x14ac:dyDescent="0.25">
      <c r="A11" t="s">
        <v>1157</v>
      </c>
      <c r="B11" t="s">
        <v>1155</v>
      </c>
      <c r="C11" t="s">
        <v>1155</v>
      </c>
      <c r="D11" t="s">
        <v>1155</v>
      </c>
      <c r="E11" t="s">
        <v>1155</v>
      </c>
      <c r="F11" t="s">
        <v>1155</v>
      </c>
      <c r="G11" t="s">
        <v>1155</v>
      </c>
      <c r="H11" t="s">
        <v>1155</v>
      </c>
      <c r="I11" t="s">
        <v>1155</v>
      </c>
      <c r="J11" t="s">
        <v>1155</v>
      </c>
      <c r="K11" t="s">
        <v>1155</v>
      </c>
      <c r="L11" t="s">
        <v>1155</v>
      </c>
      <c r="M11" t="s">
        <v>1155</v>
      </c>
      <c r="N11" t="s">
        <v>1155</v>
      </c>
      <c r="O11" t="s">
        <v>1155</v>
      </c>
      <c r="P11" t="s">
        <v>1155</v>
      </c>
      <c r="Q11" t="s">
        <v>1155</v>
      </c>
      <c r="R11" t="s">
        <v>1155</v>
      </c>
      <c r="S11" t="s">
        <v>1155</v>
      </c>
      <c r="T11" t="s">
        <v>1155</v>
      </c>
      <c r="U11" t="s">
        <v>1155</v>
      </c>
      <c r="V11" t="s">
        <v>1155</v>
      </c>
      <c r="W11" t="s">
        <v>1155</v>
      </c>
      <c r="X11" t="s">
        <v>1155</v>
      </c>
      <c r="Y11" t="s">
        <v>1155</v>
      </c>
    </row>
    <row r="12" spans="1:25" x14ac:dyDescent="0.25">
      <c r="A12" t="s">
        <v>1158</v>
      </c>
      <c r="B12" t="s">
        <v>1155</v>
      </c>
      <c r="C12" t="s">
        <v>1155</v>
      </c>
      <c r="D12" t="s">
        <v>1155</v>
      </c>
      <c r="E12" t="s">
        <v>1155</v>
      </c>
      <c r="F12" t="s">
        <v>1155</v>
      </c>
      <c r="G12" t="s">
        <v>1155</v>
      </c>
      <c r="H12" t="s">
        <v>1155</v>
      </c>
      <c r="I12" t="s">
        <v>1155</v>
      </c>
      <c r="J12" t="s">
        <v>1155</v>
      </c>
      <c r="K12" t="s">
        <v>1155</v>
      </c>
      <c r="L12" t="s">
        <v>1155</v>
      </c>
      <c r="M12" t="s">
        <v>1155</v>
      </c>
      <c r="N12" t="s">
        <v>1155</v>
      </c>
      <c r="O12" t="s">
        <v>1155</v>
      </c>
      <c r="P12" t="s">
        <v>1155</v>
      </c>
      <c r="Q12" t="s">
        <v>1155</v>
      </c>
      <c r="R12" t="s">
        <v>1155</v>
      </c>
      <c r="S12" t="s">
        <v>1155</v>
      </c>
      <c r="T12" t="s">
        <v>1155</v>
      </c>
      <c r="U12" t="s">
        <v>1155</v>
      </c>
      <c r="V12" t="s">
        <v>1155</v>
      </c>
      <c r="W12" t="s">
        <v>1155</v>
      </c>
      <c r="X12" t="s">
        <v>1155</v>
      </c>
      <c r="Y12" t="s">
        <v>1155</v>
      </c>
    </row>
    <row r="13" spans="1:25" x14ac:dyDescent="0.25">
      <c r="A13" t="s">
        <v>1159</v>
      </c>
      <c r="B13" t="s">
        <v>1155</v>
      </c>
      <c r="C13" t="s">
        <v>1155</v>
      </c>
      <c r="D13" t="s">
        <v>1155</v>
      </c>
      <c r="E13" t="s">
        <v>1155</v>
      </c>
      <c r="F13" t="s">
        <v>1155</v>
      </c>
      <c r="G13" t="s">
        <v>1155</v>
      </c>
      <c r="H13" t="s">
        <v>1155</v>
      </c>
      <c r="I13" t="s">
        <v>1155</v>
      </c>
      <c r="J13" t="s">
        <v>1155</v>
      </c>
      <c r="K13" t="s">
        <v>1155</v>
      </c>
      <c r="L13" t="s">
        <v>1155</v>
      </c>
      <c r="M13" t="s">
        <v>1155</v>
      </c>
      <c r="N13" t="s">
        <v>1155</v>
      </c>
      <c r="O13" t="s">
        <v>1155</v>
      </c>
      <c r="P13" t="s">
        <v>1155</v>
      </c>
      <c r="Q13" t="s">
        <v>1155</v>
      </c>
      <c r="R13" t="s">
        <v>1155</v>
      </c>
      <c r="S13" t="s">
        <v>1155</v>
      </c>
      <c r="T13" t="s">
        <v>1155</v>
      </c>
      <c r="U13" t="s">
        <v>1155</v>
      </c>
      <c r="V13" t="s">
        <v>1155</v>
      </c>
      <c r="W13" t="s">
        <v>1155</v>
      </c>
      <c r="X13" t="s">
        <v>1155</v>
      </c>
      <c r="Y13" t="s">
        <v>1155</v>
      </c>
    </row>
    <row r="14" spans="1:25" x14ac:dyDescent="0.25">
      <c r="A14" t="s">
        <v>1160</v>
      </c>
      <c r="B14" t="s">
        <v>1155</v>
      </c>
      <c r="C14" t="s">
        <v>1155</v>
      </c>
      <c r="D14" t="s">
        <v>1155</v>
      </c>
      <c r="E14" t="s">
        <v>1155</v>
      </c>
      <c r="F14" t="s">
        <v>1155</v>
      </c>
      <c r="G14" t="s">
        <v>1155</v>
      </c>
      <c r="H14" t="s">
        <v>1155</v>
      </c>
      <c r="I14" t="s">
        <v>1155</v>
      </c>
      <c r="J14" t="s">
        <v>1155</v>
      </c>
      <c r="K14" t="s">
        <v>1155</v>
      </c>
      <c r="L14" t="s">
        <v>1155</v>
      </c>
      <c r="M14" t="s">
        <v>1155</v>
      </c>
      <c r="N14" t="s">
        <v>1155</v>
      </c>
      <c r="O14" t="s">
        <v>1155</v>
      </c>
      <c r="P14" t="s">
        <v>1155</v>
      </c>
      <c r="Q14" t="s">
        <v>1155</v>
      </c>
      <c r="R14" t="s">
        <v>1155</v>
      </c>
      <c r="S14" t="s">
        <v>1155</v>
      </c>
      <c r="T14" t="s">
        <v>1155</v>
      </c>
      <c r="U14" t="s">
        <v>1155</v>
      </c>
      <c r="V14" t="s">
        <v>1155</v>
      </c>
      <c r="W14" t="s">
        <v>1155</v>
      </c>
      <c r="X14" t="s">
        <v>1155</v>
      </c>
      <c r="Y14" t="s">
        <v>1155</v>
      </c>
    </row>
    <row r="15" spans="1:25" x14ac:dyDescent="0.25">
      <c r="A15" t="s">
        <v>1161</v>
      </c>
      <c r="B15" t="s">
        <v>1155</v>
      </c>
      <c r="C15" t="s">
        <v>1155</v>
      </c>
      <c r="D15" t="s">
        <v>1155</v>
      </c>
      <c r="E15" t="s">
        <v>1155</v>
      </c>
      <c r="F15" t="s">
        <v>1155</v>
      </c>
      <c r="G15" t="s">
        <v>1155</v>
      </c>
      <c r="H15" t="s">
        <v>1155</v>
      </c>
      <c r="I15" t="s">
        <v>1155</v>
      </c>
      <c r="J15" t="s">
        <v>1155</v>
      </c>
      <c r="K15" t="s">
        <v>1155</v>
      </c>
      <c r="L15" t="s">
        <v>1155</v>
      </c>
      <c r="M15" t="s">
        <v>1155</v>
      </c>
      <c r="N15" t="s">
        <v>1155</v>
      </c>
      <c r="O15" t="s">
        <v>1155</v>
      </c>
      <c r="P15" t="s">
        <v>1155</v>
      </c>
      <c r="Q15" t="s">
        <v>1155</v>
      </c>
      <c r="R15" t="s">
        <v>1155</v>
      </c>
      <c r="S15" t="s">
        <v>1155</v>
      </c>
      <c r="T15" t="s">
        <v>1155</v>
      </c>
      <c r="U15" t="s">
        <v>1155</v>
      </c>
      <c r="V15" t="s">
        <v>1155</v>
      </c>
      <c r="W15" t="s">
        <v>1155</v>
      </c>
      <c r="X15" t="s">
        <v>1155</v>
      </c>
      <c r="Y15" t="s">
        <v>1155</v>
      </c>
    </row>
    <row r="16" spans="1:25" x14ac:dyDescent="0.25">
      <c r="A16" t="s">
        <v>1162</v>
      </c>
      <c r="B16" t="s">
        <v>1155</v>
      </c>
      <c r="C16" t="s">
        <v>1155</v>
      </c>
      <c r="D16" t="s">
        <v>1155</v>
      </c>
      <c r="E16" t="s">
        <v>1155</v>
      </c>
      <c r="F16" t="s">
        <v>1155</v>
      </c>
      <c r="G16" t="s">
        <v>1155</v>
      </c>
      <c r="H16" t="s">
        <v>1155</v>
      </c>
      <c r="I16" t="s">
        <v>1155</v>
      </c>
      <c r="J16" t="s">
        <v>1155</v>
      </c>
      <c r="K16" t="s">
        <v>1155</v>
      </c>
      <c r="L16" t="s">
        <v>1155</v>
      </c>
      <c r="M16" t="s">
        <v>1155</v>
      </c>
      <c r="N16" t="s">
        <v>1155</v>
      </c>
      <c r="O16" t="s">
        <v>1155</v>
      </c>
      <c r="P16" t="s">
        <v>1155</v>
      </c>
      <c r="Q16" t="s">
        <v>1155</v>
      </c>
      <c r="R16" t="s">
        <v>1155</v>
      </c>
      <c r="S16" t="s">
        <v>1155</v>
      </c>
      <c r="T16" t="s">
        <v>1155</v>
      </c>
      <c r="U16" t="s">
        <v>1155</v>
      </c>
      <c r="V16" t="s">
        <v>1155</v>
      </c>
      <c r="W16" t="s">
        <v>1155</v>
      </c>
      <c r="X16">
        <v>48.14</v>
      </c>
      <c r="Y16" t="s">
        <v>1155</v>
      </c>
    </row>
    <row r="17" spans="1:25" x14ac:dyDescent="0.25">
      <c r="A17" t="s">
        <v>1163</v>
      </c>
      <c r="B17" t="s">
        <v>1155</v>
      </c>
      <c r="C17" t="s">
        <v>1155</v>
      </c>
      <c r="D17" t="s">
        <v>1155</v>
      </c>
      <c r="E17" t="s">
        <v>1155</v>
      </c>
      <c r="F17" t="s">
        <v>1155</v>
      </c>
      <c r="G17" t="s">
        <v>1155</v>
      </c>
      <c r="H17" t="s">
        <v>1155</v>
      </c>
      <c r="I17" t="s">
        <v>1155</v>
      </c>
      <c r="J17" t="s">
        <v>1155</v>
      </c>
      <c r="K17" t="s">
        <v>1155</v>
      </c>
      <c r="L17" t="s">
        <v>1155</v>
      </c>
      <c r="M17" t="s">
        <v>1155</v>
      </c>
      <c r="N17" t="s">
        <v>1155</v>
      </c>
      <c r="O17" t="s">
        <v>1155</v>
      </c>
      <c r="P17" t="s">
        <v>1155</v>
      </c>
      <c r="Q17" t="s">
        <v>1155</v>
      </c>
      <c r="R17" t="s">
        <v>1155</v>
      </c>
      <c r="S17" t="s">
        <v>1155</v>
      </c>
      <c r="T17" t="s">
        <v>1155</v>
      </c>
      <c r="U17" t="s">
        <v>1155</v>
      </c>
      <c r="V17" t="s">
        <v>1155</v>
      </c>
      <c r="W17" t="s">
        <v>1155</v>
      </c>
      <c r="X17" t="s">
        <v>1155</v>
      </c>
      <c r="Y17" t="s">
        <v>1155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parts_1</vt:lpstr>
      <vt:lpstr>Gibson</vt:lpstr>
      <vt:lpstr>Sheet1</vt:lpstr>
      <vt:lpstr>placeholder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Andrey Shur</cp:lastModifiedBy>
  <cp:revision/>
  <dcterms:created xsi:type="dcterms:W3CDTF">2018-03-29T18:26:05Z</dcterms:created>
  <dcterms:modified xsi:type="dcterms:W3CDTF">2019-05-15T01:35:16Z</dcterms:modified>
  <cp:category/>
  <cp:contentStatus/>
</cp:coreProperties>
</file>