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G5" i="1"/>
  <c r="O6" i="1"/>
  <c r="G6" i="1"/>
  <c r="O2" i="1"/>
  <c r="G2" i="1"/>
  <c r="O3" i="1"/>
  <c r="G3" i="1"/>
  <c r="O7" i="1"/>
  <c r="G7" i="1"/>
  <c r="O4" i="1"/>
  <c r="G4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<sst xmlns="http://schemas.openxmlformats.org/spreadsheetml/2006/main" count="145" uniqueCount="51">
  <si>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</si>
  <si>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</si>
  <si>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</si>
  <si>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</si>
  <si>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</si>
  <si>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</si>
  <si>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</si>
  <si>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</si>
  <si>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</si>
  <si>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</si>
  <si>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</si>
  <si>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</si>
  <si>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</si>
  <si>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</si>
  <si>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</si>
  <si>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</si>
  <si>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</si>
  <si>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</si>
  <si>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</si>
  <si>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</si>
  <si>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</si>
  <si>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</si>
  <si>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</si>
  <si>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</si>
  <si>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</si>
  <si>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</si>
  <si>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</si>
  <si>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</si>
  <si>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</si>
  <si>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</si>
  <si>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</si>
  <si>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Jordan</t>
  </si>
  <si>
    <t>Red Sea</t>
  </si>
  <si>
    <t>Aqaba</t>
  </si>
  <si>
    <t>Revovered</t>
  </si>
  <si>
    <t>JOD-02</t>
  </si>
  <si>
    <t>Fringing reef</t>
  </si>
  <si>
    <t>Coral reef</t>
  </si>
  <si>
    <t>?</t>
  </si>
  <si>
    <t>NO</t>
  </si>
  <si>
    <t>Collected</t>
  </si>
  <si>
    <t>Smithsonian Institution</t>
  </si>
  <si>
    <t>Matthieu Leray</t>
  </si>
  <si>
    <t>leray.upmc@gmail.com</t>
  </si>
  <si>
    <t>JOD-03</t>
  </si>
  <si>
    <t>JOD-02-01</t>
  </si>
  <si>
    <t>JOD-02-02</t>
  </si>
  <si>
    <t>JOD-02-03</t>
  </si>
  <si>
    <t>JOD-03-01</t>
  </si>
  <si>
    <t>JOD-03-02</t>
  </si>
  <si>
    <t>JOD-03-03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</si>
</sst>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6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_Sheet1_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"/>
  <sheetViews>
    <sheetView tabSelected="1" workbookViewId="0">
      <selection activeCell="K5" sqref="K5:K7"/>
    </sheetView>
  </sheetViews>
  <sheetFormatPr baseColWidth="10" defaultRowHeight="15" x14ac:dyDescent="0"/>
  <cols>
    <col min="32" max="53" width="10.83203125" style="19"/>
  </cols>
  <sheetData>
    <row r="1" spans="1:53" s="6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2" spans="1:53" s="15" customFormat="1">
      <c r="A2" s="7" t="s">
        <v>31</v>
      </c>
      <c r="B2" s="7" t="s">
        <v>32</v>
      </c>
      <c r="C2" s="7" t="s">
        <v>33</v>
      </c>
      <c r="D2" s="8">
        <v>40817</v>
      </c>
      <c r="E2" s="8">
        <v>41306</v>
      </c>
      <c r="F2" s="9" t="s">
        <v>34</v>
      </c>
      <c r="G2" s="10">
        <f>(YEAR(E2)-YEAR(D2))*12+MONTH(E2)-MONTH(D2)</f>
        <v>16</v>
      </c>
      <c r="H2" s="7" t="s">
        <v>33</v>
      </c>
      <c r="I2" s="7" t="s">
        <v>35</v>
      </c>
      <c r="J2" s="7">
        <v>3</v>
      </c>
      <c r="K2" s="7" t="s">
        <v>45</v>
      </c>
      <c r="L2" s="7">
        <v>29.451101851851853</v>
      </c>
      <c r="M2" s="7">
        <v>34.967652777777801</v>
      </c>
      <c r="N2" s="7">
        <v>33</v>
      </c>
      <c r="O2" s="11">
        <f>N2*0.3048</f>
        <v>10.058400000000001</v>
      </c>
      <c r="P2" s="7" t="s">
        <v>36</v>
      </c>
      <c r="Q2" s="7" t="s">
        <v>37</v>
      </c>
      <c r="R2" s="7" t="s">
        <v>38</v>
      </c>
      <c r="S2" s="7"/>
      <c r="T2" s="7" t="s">
        <v>39</v>
      </c>
      <c r="U2" s="7" t="s">
        <v>39</v>
      </c>
      <c r="V2" s="7">
        <v>9</v>
      </c>
      <c r="W2" s="12" t="s">
        <v>40</v>
      </c>
      <c r="X2" s="12" t="s">
        <v>40</v>
      </c>
      <c r="Y2" s="12" t="s">
        <v>40</v>
      </c>
      <c r="Z2" s="12" t="s">
        <v>40</v>
      </c>
      <c r="AA2" s="7"/>
      <c r="AB2" s="12" t="s">
        <v>41</v>
      </c>
      <c r="AC2" s="12" t="s">
        <v>42</v>
      </c>
      <c r="AD2" s="13" t="s">
        <v>43</v>
      </c>
      <c r="AE2" s="14"/>
      <c r="AF2" s="17"/>
      <c r="AG2" s="17"/>
      <c r="AH2" s="17"/>
      <c r="AI2" s="17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 s="15" customFormat="1">
      <c r="A3" s="7" t="s">
        <v>31</v>
      </c>
      <c r="B3" s="7" t="s">
        <v>32</v>
      </c>
      <c r="C3" s="7" t="s">
        <v>33</v>
      </c>
      <c r="D3" s="8">
        <v>40817</v>
      </c>
      <c r="E3" s="8">
        <v>41306</v>
      </c>
      <c r="F3" s="9" t="s">
        <v>34</v>
      </c>
      <c r="G3" s="10">
        <f>(YEAR(E3)-YEAR(D3))*12+MONTH(E3)-MONTH(D3)</f>
        <v>16</v>
      </c>
      <c r="H3" s="7" t="s">
        <v>33</v>
      </c>
      <c r="I3" s="7" t="s">
        <v>35</v>
      </c>
      <c r="J3" s="7">
        <v>3</v>
      </c>
      <c r="K3" s="7" t="s">
        <v>46</v>
      </c>
      <c r="L3" s="7">
        <v>29.451101851851853</v>
      </c>
      <c r="M3" s="7">
        <v>34.967652777777801</v>
      </c>
      <c r="N3" s="7">
        <v>33</v>
      </c>
      <c r="O3" s="11">
        <f>N3*0.3048</f>
        <v>10.058400000000001</v>
      </c>
      <c r="P3" s="7" t="s">
        <v>36</v>
      </c>
      <c r="Q3" s="7" t="s">
        <v>37</v>
      </c>
      <c r="R3" s="7" t="s">
        <v>38</v>
      </c>
      <c r="S3" s="7"/>
      <c r="T3" s="7" t="s">
        <v>39</v>
      </c>
      <c r="U3" s="7" t="s">
        <v>39</v>
      </c>
      <c r="V3" s="7">
        <v>9</v>
      </c>
      <c r="W3" s="12" t="s">
        <v>40</v>
      </c>
      <c r="X3" s="12" t="s">
        <v>40</v>
      </c>
      <c r="Y3" s="12" t="s">
        <v>40</v>
      </c>
      <c r="Z3" s="12" t="s">
        <v>40</v>
      </c>
      <c r="AA3" s="7"/>
      <c r="AB3" s="12" t="s">
        <v>41</v>
      </c>
      <c r="AC3" s="12" t="s">
        <v>42</v>
      </c>
      <c r="AD3" s="13" t="s">
        <v>43</v>
      </c>
      <c r="AE3" s="14"/>
      <c r="AF3" s="17"/>
      <c r="AG3" s="17"/>
      <c r="AH3" s="17"/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s="15" customFormat="1">
      <c r="A4" s="7" t="s">
        <v>31</v>
      </c>
      <c r="B4" s="7" t="s">
        <v>32</v>
      </c>
      <c r="C4" s="7" t="s">
        <v>33</v>
      </c>
      <c r="D4" s="8">
        <v>40817</v>
      </c>
      <c r="E4" s="8">
        <v>41306</v>
      </c>
      <c r="F4" s="9" t="s">
        <v>34</v>
      </c>
      <c r="G4" s="10">
        <f>(YEAR(E4)-YEAR(D4))*12+MONTH(E4)-MONTH(D4)</f>
        <v>16</v>
      </c>
      <c r="H4" s="7" t="s">
        <v>33</v>
      </c>
      <c r="I4" s="7" t="s">
        <v>35</v>
      </c>
      <c r="J4" s="7">
        <v>3</v>
      </c>
      <c r="K4" s="7" t="s">
        <v>47</v>
      </c>
      <c r="L4" s="7">
        <v>29.451101851851853</v>
      </c>
      <c r="M4" s="7">
        <v>34.967652777777801</v>
      </c>
      <c r="N4" s="7">
        <v>33</v>
      </c>
      <c r="O4" s="11">
        <f>N4*0.3048</f>
        <v>10.058400000000001</v>
      </c>
      <c r="P4" s="7" t="s">
        <v>36</v>
      </c>
      <c r="Q4" s="7" t="s">
        <v>37</v>
      </c>
      <c r="R4" s="7" t="s">
        <v>38</v>
      </c>
      <c r="S4" s="7"/>
      <c r="T4" s="7" t="s">
        <v>39</v>
      </c>
      <c r="U4" s="7" t="s">
        <v>39</v>
      </c>
      <c r="V4" s="7">
        <v>9</v>
      </c>
      <c r="W4" s="12" t="s">
        <v>40</v>
      </c>
      <c r="X4" s="12" t="s">
        <v>40</v>
      </c>
      <c r="Y4" s="12" t="s">
        <v>40</v>
      </c>
      <c r="Z4" s="12" t="s">
        <v>40</v>
      </c>
      <c r="AA4" s="7"/>
      <c r="AB4" s="12" t="s">
        <v>41</v>
      </c>
      <c r="AC4" s="12" t="s">
        <v>42</v>
      </c>
      <c r="AD4" s="13" t="s">
        <v>43</v>
      </c>
      <c r="AE4" s="14"/>
      <c r="AF4" s="17"/>
      <c r="AG4" s="17"/>
      <c r="AH4" s="17"/>
      <c r="AI4" s="17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s="15" customFormat="1">
      <c r="A5" s="7" t="s">
        <v>31</v>
      </c>
      <c r="B5" s="7" t="s">
        <v>32</v>
      </c>
      <c r="C5" s="7" t="s">
        <v>33</v>
      </c>
      <c r="D5" s="8">
        <v>40817</v>
      </c>
      <c r="E5" s="8">
        <v>41306</v>
      </c>
      <c r="F5" s="9" t="s">
        <v>34</v>
      </c>
      <c r="G5" s="10">
        <f>(YEAR(E5)-YEAR(D5))*12+MONTH(E5)-MONTH(D5)</f>
        <v>16</v>
      </c>
      <c r="H5" s="7" t="s">
        <v>33</v>
      </c>
      <c r="I5" s="7" t="s">
        <v>44</v>
      </c>
      <c r="J5" s="7">
        <v>3</v>
      </c>
      <c r="K5" s="7" t="s">
        <v>48</v>
      </c>
      <c r="L5" s="7">
        <v>29.451643518518519</v>
      </c>
      <c r="M5" s="7">
        <v>34.967925925925925</v>
      </c>
      <c r="N5" s="7">
        <v>33</v>
      </c>
      <c r="O5" s="11">
        <f>N5*0.3048</f>
        <v>10.058400000000001</v>
      </c>
      <c r="P5" s="7" t="s">
        <v>36</v>
      </c>
      <c r="Q5" s="7" t="s">
        <v>37</v>
      </c>
      <c r="R5" s="7" t="s">
        <v>38</v>
      </c>
      <c r="S5" s="7"/>
      <c r="T5" s="7" t="s">
        <v>39</v>
      </c>
      <c r="U5" s="7" t="s">
        <v>39</v>
      </c>
      <c r="V5" s="7">
        <v>9</v>
      </c>
      <c r="W5" s="12" t="s">
        <v>40</v>
      </c>
      <c r="X5" s="12" t="s">
        <v>40</v>
      </c>
      <c r="Y5" s="12" t="s">
        <v>40</v>
      </c>
      <c r="Z5" s="12" t="s">
        <v>40</v>
      </c>
      <c r="AA5" s="7"/>
      <c r="AB5" s="12" t="s">
        <v>41</v>
      </c>
      <c r="AC5" s="12" t="s">
        <v>42</v>
      </c>
      <c r="AD5" s="13" t="s">
        <v>43</v>
      </c>
      <c r="AE5" s="14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s="15" customFormat="1">
      <c r="A6" s="7" t="s">
        <v>31</v>
      </c>
      <c r="B6" s="7" t="s">
        <v>32</v>
      </c>
      <c r="C6" s="7" t="s">
        <v>33</v>
      </c>
      <c r="D6" s="8">
        <v>40817</v>
      </c>
      <c r="E6" s="8">
        <v>41306</v>
      </c>
      <c r="F6" s="9" t="s">
        <v>34</v>
      </c>
      <c r="G6" s="10">
        <f>(YEAR(E6)-YEAR(D6))*12+MONTH(E6)-MONTH(D6)</f>
        <v>16</v>
      </c>
      <c r="H6" s="7" t="s">
        <v>33</v>
      </c>
      <c r="I6" s="7" t="s">
        <v>44</v>
      </c>
      <c r="J6" s="7">
        <v>3</v>
      </c>
      <c r="K6" s="7" t="s">
        <v>49</v>
      </c>
      <c r="L6" s="7">
        <v>29.451643518518519</v>
      </c>
      <c r="M6" s="7">
        <v>34.967925925925925</v>
      </c>
      <c r="N6" s="7">
        <v>33</v>
      </c>
      <c r="O6" s="11">
        <f>N6*0.3048</f>
        <v>10.058400000000001</v>
      </c>
      <c r="P6" s="7" t="s">
        <v>36</v>
      </c>
      <c r="Q6" s="7" t="s">
        <v>37</v>
      </c>
      <c r="R6" s="7" t="s">
        <v>38</v>
      </c>
      <c r="S6" s="7"/>
      <c r="T6" s="7" t="s">
        <v>39</v>
      </c>
      <c r="U6" s="7" t="s">
        <v>39</v>
      </c>
      <c r="V6" s="7">
        <v>9</v>
      </c>
      <c r="W6" s="12" t="s">
        <v>40</v>
      </c>
      <c r="X6" s="12" t="s">
        <v>40</v>
      </c>
      <c r="Y6" s="12" t="s">
        <v>40</v>
      </c>
      <c r="Z6" s="12" t="s">
        <v>40</v>
      </c>
      <c r="AA6" s="7"/>
      <c r="AB6" s="12" t="s">
        <v>41</v>
      </c>
      <c r="AC6" s="12" t="s">
        <v>42</v>
      </c>
      <c r="AD6" s="13" t="s">
        <v>43</v>
      </c>
      <c r="AE6" s="14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s="15" customFormat="1">
      <c r="A7" s="7" t="s">
        <v>31</v>
      </c>
      <c r="B7" s="7" t="s">
        <v>32</v>
      </c>
      <c r="C7" s="7" t="s">
        <v>33</v>
      </c>
      <c r="D7" s="8">
        <v>40817</v>
      </c>
      <c r="E7" s="8">
        <v>41306</v>
      </c>
      <c r="F7" s="9" t="s">
        <v>34</v>
      </c>
      <c r="G7" s="10">
        <f>(YEAR(E7)-YEAR(D7))*12+MONTH(E7)-MONTH(D7)</f>
        <v>16</v>
      </c>
      <c r="H7" s="7" t="s">
        <v>33</v>
      </c>
      <c r="I7" s="7" t="s">
        <v>44</v>
      </c>
      <c r="J7" s="7">
        <v>3</v>
      </c>
      <c r="K7" s="7" t="s">
        <v>50</v>
      </c>
      <c r="L7" s="7">
        <v>29.451643518518519</v>
      </c>
      <c r="M7" s="7">
        <v>34.967925925925925</v>
      </c>
      <c r="N7" s="7">
        <v>33</v>
      </c>
      <c r="O7" s="11">
        <f>N7*0.3048</f>
        <v>10.058400000000001</v>
      </c>
      <c r="P7" s="7" t="s">
        <v>36</v>
      </c>
      <c r="Q7" s="7" t="s">
        <v>37</v>
      </c>
      <c r="R7" s="7" t="s">
        <v>38</v>
      </c>
      <c r="S7" s="7"/>
      <c r="T7" s="7" t="s">
        <v>39</v>
      </c>
      <c r="U7" s="7" t="s">
        <v>39</v>
      </c>
      <c r="V7" s="7">
        <v>9</v>
      </c>
      <c r="W7" s="12" t="s">
        <v>40</v>
      </c>
      <c r="X7" s="12" t="s">
        <v>40</v>
      </c>
      <c r="Y7" s="12" t="s">
        <v>40</v>
      </c>
      <c r="Z7" s="12" t="s">
        <v>40</v>
      </c>
      <c r="AA7" s="7"/>
      <c r="AB7" s="12" t="s">
        <v>41</v>
      </c>
      <c r="AC7" s="12" t="s">
        <v>42</v>
      </c>
      <c r="AD7" s="13" t="s">
        <v>43</v>
      </c>
      <c r="AE7" s="14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2016-04-14T18:37:34Z</dcterms:modified>
</cp:coreProperties>
</file>