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6" i="1" l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<sst xmlns="http://schemas.openxmlformats.org/spreadsheetml/2006/main" count="265" uniqueCount="76">
  <si>
    <t>SampleID#</t>
  </si>
  <si>
    <t>ClawWidth (mm)</t>
  </si>
  <si>
    <t>ClawLength (mm)</t>
  </si>
  <si>
    <t>CollectionSite</t>
  </si>
  <si>
    <t>CollectionDate</t>
  </si>
  <si>
    <t>Habitat</t>
  </si>
  <si>
    <t>MeanCarapaceWidth (mm)</t>
  </si>
  <si>
    <t>CW (Inferred Claw Width)</t>
  </si>
  <si>
    <t>156s</t>
  </si>
  <si>
    <t>160b</t>
  </si>
  <si>
    <t>170s</t>
  </si>
  <si>
    <t>36L</t>
  </si>
  <si>
    <t>Monterey Bay</t>
  </si>
  <si>
    <t>76</t>
  </si>
  <si>
    <t>78</t>
  </si>
  <si>
    <t>142</t>
  </si>
  <si>
    <t>146</t>
  </si>
  <si>
    <t>418</t>
  </si>
  <si>
    <t>422</t>
  </si>
  <si>
    <t>326</t>
  </si>
  <si>
    <t>426</t>
  </si>
  <si>
    <t>308</t>
  </si>
  <si>
    <t>314</t>
  </si>
  <si>
    <t>118</t>
  </si>
  <si>
    <t>306</t>
  </si>
  <si>
    <t>430</t>
  </si>
  <si>
    <t>284</t>
  </si>
  <si>
    <t>424</t>
  </si>
  <si>
    <t>298</t>
  </si>
  <si>
    <t>302</t>
  </si>
  <si>
    <t>420</t>
  </si>
  <si>
    <t>300</t>
  </si>
  <si>
    <t>316</t>
  </si>
  <si>
    <t>412</t>
  </si>
  <si>
    <t>416</t>
  </si>
  <si>
    <t>90</t>
  </si>
  <si>
    <t>296</t>
  </si>
  <si>
    <t>360</t>
  </si>
  <si>
    <t>410</t>
  </si>
  <si>
    <t>312</t>
  </si>
  <si>
    <t>336</t>
  </si>
  <si>
    <t>Mont99001</t>
  </si>
  <si>
    <t>Mont99002</t>
  </si>
  <si>
    <t>Mont99003</t>
  </si>
  <si>
    <t>Mont99004</t>
  </si>
  <si>
    <t>Mont99005</t>
  </si>
  <si>
    <t>Mont99006</t>
  </si>
  <si>
    <t>Mont99007</t>
  </si>
  <si>
    <t>Mont99008</t>
  </si>
  <si>
    <t>Mont99009</t>
  </si>
  <si>
    <t>Mont99010</t>
  </si>
  <si>
    <t>Mont99011</t>
  </si>
  <si>
    <t>Mont99012</t>
  </si>
  <si>
    <t>Mont99013</t>
  </si>
  <si>
    <t>Mont99014</t>
  </si>
  <si>
    <t>Mont99015</t>
  </si>
  <si>
    <t>Species</t>
  </si>
  <si>
    <t>Petrolisthes cinctipes</t>
  </si>
  <si>
    <t>Population Name</t>
  </si>
  <si>
    <t>Mont</t>
  </si>
  <si>
    <t>PopNo</t>
  </si>
  <si>
    <t>Preservative</t>
  </si>
  <si>
    <t>EtOH</t>
  </si>
  <si>
    <t>Extracted?</t>
  </si>
  <si>
    <t>Yes</t>
  </si>
  <si>
    <t>na</t>
  </si>
  <si>
    <t>Notes</t>
  </si>
  <si>
    <t>160b unscorable, repeat PCR</t>
  </si>
  <si>
    <t>COI seq</t>
  </si>
  <si>
    <t>collector</t>
  </si>
  <si>
    <t>RJT</t>
  </si>
  <si>
    <t>intertidal cobble</t>
  </si>
  <si>
    <t>Microsat locus 36L failed</t>
  </si>
  <si>
    <t>COI sequence looks crappy, redo</t>
  </si>
  <si>
    <t>CW (Inferred Claw Length)</t>
  </si>
  <si>
    <t>MeanInferredCarapaceWidth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</si>
</sst>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N4" sqref="N4"/>
    </sheetView>
  </sheetViews>
  <sheetFormatPr defaultRowHeight="14.4" x14ac:dyDescent="0.3"/>
  <cols>
    <col min="1" max="1" width="10.21875" customWidth="1"/>
    <col min="2" max="2" width="7.5546875" customWidth="1"/>
    <col min="3" max="3" width="11.21875" customWidth="1"/>
    <col min="6" max="6" width="19.33203125" customWidth="1"/>
    <col min="7" max="7" width="8.33203125" customWidth="1"/>
    <col min="8" max="8" width="14" customWidth="1"/>
    <col min="16" max="16" width="6.109375" customWidth="1"/>
    <col min="17" max="17" width="11.5546875" customWidth="1"/>
    <col min="26" max="26" width="35.5546875" customWidth="1"/>
  </cols>
  <sheetData>
    <row r="1" spans="1:26" x14ac:dyDescent="0.3">
      <c r="A1" t="s">
        <v>0</v>
      </c>
      <c r="B1" t="s">
        <v>58</v>
      </c>
      <c r="C1" t="s">
        <v>60</v>
      </c>
      <c r="D1" t="s">
        <v>3</v>
      </c>
      <c r="E1" s="2" t="s">
        <v>4</v>
      </c>
      <c r="F1" t="s">
        <v>56</v>
      </c>
      <c r="G1" t="s">
        <v>69</v>
      </c>
      <c r="H1" s="3" t="s">
        <v>5</v>
      </c>
      <c r="I1" s="1" t="s">
        <v>1</v>
      </c>
      <c r="J1" s="1" t="s">
        <v>2</v>
      </c>
      <c r="K1" s="1" t="s">
        <v>6</v>
      </c>
      <c r="L1" s="1" t="s">
        <v>7</v>
      </c>
      <c r="M1" s="1" t="s">
        <v>74</v>
      </c>
      <c r="N1" s="1" t="s">
        <v>75</v>
      </c>
      <c r="O1" s="1" t="s">
        <v>61</v>
      </c>
      <c r="P1" s="1" t="s">
        <v>63</v>
      </c>
      <c r="Q1" s="1" t="s">
        <v>68</v>
      </c>
      <c r="R1" t="s">
        <v>8</v>
      </c>
      <c r="T1" t="s">
        <v>9</v>
      </c>
      <c r="V1" t="s">
        <v>10</v>
      </c>
      <c r="X1" t="s">
        <v>11</v>
      </c>
      <c r="Z1" t="s">
        <v>66</v>
      </c>
    </row>
    <row r="2" spans="1:26" x14ac:dyDescent="0.3">
      <c r="A2">
        <v>170199001</v>
      </c>
      <c r="B2" t="s">
        <v>59</v>
      </c>
      <c r="C2" s="4" t="s">
        <v>41</v>
      </c>
      <c r="D2" t="s">
        <v>12</v>
      </c>
      <c r="E2" s="2">
        <v>36177</v>
      </c>
      <c r="F2" s="4" t="s">
        <v>57</v>
      </c>
      <c r="G2" s="4" t="s">
        <v>70</v>
      </c>
      <c r="H2" s="3" t="s">
        <v>71</v>
      </c>
      <c r="I2">
        <v>6.13</v>
      </c>
      <c r="J2">
        <v>14.23</v>
      </c>
      <c r="K2" s="1">
        <v>10.1020488644</v>
      </c>
      <c r="L2" s="1">
        <f>(1.33045109*I2)+1.64844624</f>
        <v>9.8041114217000001</v>
      </c>
      <c r="M2" s="1">
        <f t="shared" ref="M2:M16" si="0">(0.60619477*J2)+1.77383473</f>
        <v>10.399986307100001</v>
      </c>
      <c r="N2" s="1">
        <v>10.1020488644</v>
      </c>
      <c r="O2" s="1" t="s">
        <v>62</v>
      </c>
      <c r="P2" s="1" t="s">
        <v>64</v>
      </c>
      <c r="Q2">
        <v>170199001</v>
      </c>
      <c r="R2" s="5" t="s">
        <v>13</v>
      </c>
      <c r="S2" s="5" t="s">
        <v>14</v>
      </c>
      <c r="T2" s="5" t="s">
        <v>31</v>
      </c>
      <c r="U2" s="5" t="s">
        <v>21</v>
      </c>
      <c r="V2" s="5" t="s">
        <v>15</v>
      </c>
      <c r="W2" s="5" t="s">
        <v>15</v>
      </c>
      <c r="X2" s="5" t="s">
        <v>65</v>
      </c>
      <c r="Y2" s="5" t="s">
        <v>65</v>
      </c>
      <c r="Z2" s="5" t="s">
        <v>72</v>
      </c>
    </row>
    <row r="3" spans="1:26" x14ac:dyDescent="0.3">
      <c r="A3">
        <v>170199002</v>
      </c>
      <c r="B3" t="s">
        <v>59</v>
      </c>
      <c r="C3" s="4" t="s">
        <v>42</v>
      </c>
      <c r="D3" t="s">
        <v>12</v>
      </c>
      <c r="E3" s="2">
        <v>36177</v>
      </c>
      <c r="F3" s="4" t="s">
        <v>57</v>
      </c>
      <c r="G3" s="4" t="s">
        <v>70</v>
      </c>
      <c r="H3" s="3" t="s">
        <v>71</v>
      </c>
      <c r="I3">
        <v>5.27</v>
      </c>
      <c r="J3">
        <v>12.21</v>
      </c>
      <c r="K3" s="1">
        <v>8.9176981779999984</v>
      </c>
      <c r="L3" s="1">
        <f>(1.33045109*I3)+1.64844624</f>
        <v>8.6599234842999984</v>
      </c>
      <c r="M3" s="1">
        <f t="shared" si="0"/>
        <v>9.1754728717000003</v>
      </c>
      <c r="N3" s="1">
        <v>8.9176981779999984</v>
      </c>
      <c r="O3" s="1" t="s">
        <v>62</v>
      </c>
      <c r="P3" s="1" t="s">
        <v>64</v>
      </c>
      <c r="Q3">
        <v>170199002</v>
      </c>
      <c r="R3" s="5" t="s">
        <v>13</v>
      </c>
      <c r="S3" s="5" t="s">
        <v>14</v>
      </c>
      <c r="T3" t="s">
        <v>65</v>
      </c>
      <c r="U3" t="s">
        <v>65</v>
      </c>
      <c r="V3" s="5" t="s">
        <v>15</v>
      </c>
      <c r="W3" s="5" t="s">
        <v>16</v>
      </c>
      <c r="X3" s="5" t="s">
        <v>17</v>
      </c>
      <c r="Y3" s="5" t="s">
        <v>18</v>
      </c>
      <c r="Z3" s="5" t="s">
        <v>67</v>
      </c>
    </row>
    <row r="4" spans="1:26" x14ac:dyDescent="0.3">
      <c r="A4">
        <v>170199003</v>
      </c>
      <c r="B4" t="s">
        <v>59</v>
      </c>
      <c r="C4" s="4" t="s">
        <v>43</v>
      </c>
      <c r="D4" t="s">
        <v>12</v>
      </c>
      <c r="E4" s="2">
        <v>36177</v>
      </c>
      <c r="F4" s="4" t="s">
        <v>57</v>
      </c>
      <c r="G4" s="4" t="s">
        <v>70</v>
      </c>
      <c r="H4" s="3" t="s">
        <v>71</v>
      </c>
      <c r="I4">
        <v>6.76</v>
      </c>
      <c r="J4">
        <v>13.25</v>
      </c>
      <c r="K4" s="1">
        <v>10.224105520449999</v>
      </c>
      <c r="L4" s="1">
        <f>(1.33045109*I4)+1.64844624</f>
        <v>10.6422956084</v>
      </c>
      <c r="M4" s="1">
        <f t="shared" si="0"/>
        <v>9.8059154325000009</v>
      </c>
      <c r="N4" s="1">
        <v>10.224105520449999</v>
      </c>
      <c r="O4" s="1" t="s">
        <v>62</v>
      </c>
      <c r="P4" s="1" t="s">
        <v>64</v>
      </c>
      <c r="Q4">
        <v>170199003</v>
      </c>
      <c r="R4" s="5" t="s">
        <v>13</v>
      </c>
      <c r="S4" s="5" t="s">
        <v>14</v>
      </c>
      <c r="T4" s="5" t="s">
        <v>19</v>
      </c>
      <c r="U4" s="5" t="s">
        <v>19</v>
      </c>
      <c r="V4" s="5" t="s">
        <v>15</v>
      </c>
      <c r="W4" s="5" t="s">
        <v>16</v>
      </c>
      <c r="X4" s="5" t="s">
        <v>17</v>
      </c>
      <c r="Y4" s="5" t="s">
        <v>20</v>
      </c>
    </row>
    <row r="5" spans="1:26" x14ac:dyDescent="0.3">
      <c r="A5">
        <v>170199004</v>
      </c>
      <c r="B5" t="s">
        <v>59</v>
      </c>
      <c r="C5" s="4" t="s">
        <v>44</v>
      </c>
      <c r="D5" t="s">
        <v>12</v>
      </c>
      <c r="E5" s="2">
        <v>36177</v>
      </c>
      <c r="F5" s="4" t="s">
        <v>57</v>
      </c>
      <c r="G5" s="4" t="s">
        <v>70</v>
      </c>
      <c r="H5" s="3" t="s">
        <v>71</v>
      </c>
      <c r="I5">
        <v>7.56</v>
      </c>
      <c r="J5">
        <v>16.28</v>
      </c>
      <c r="K5" s="1">
        <v>11.674671032999999</v>
      </c>
      <c r="L5" s="1">
        <f>(1.33045109*I5)+1.64844624</f>
        <v>11.7066564804</v>
      </c>
      <c r="M5" s="1">
        <f t="shared" si="0"/>
        <v>11.642685585599999</v>
      </c>
      <c r="N5" s="1">
        <v>11.674671032999999</v>
      </c>
      <c r="O5" s="1" t="s">
        <v>62</v>
      </c>
      <c r="P5" s="1" t="s">
        <v>64</v>
      </c>
      <c r="Q5">
        <v>170199004</v>
      </c>
      <c r="R5" s="5" t="s">
        <v>13</v>
      </c>
      <c r="S5" s="5" t="s">
        <v>14</v>
      </c>
      <c r="T5" s="5" t="s">
        <v>21</v>
      </c>
      <c r="U5" s="5" t="s">
        <v>22</v>
      </c>
      <c r="V5" s="5" t="s">
        <v>23</v>
      </c>
      <c r="W5" s="5" t="s">
        <v>15</v>
      </c>
      <c r="X5" s="5" t="s">
        <v>17</v>
      </c>
      <c r="Y5" s="5" t="s">
        <v>18</v>
      </c>
    </row>
    <row r="6" spans="1:26" x14ac:dyDescent="0.3">
      <c r="A6">
        <v>170199005</v>
      </c>
      <c r="B6" t="s">
        <v>59</v>
      </c>
      <c r="C6" s="4" t="s">
        <v>45</v>
      </c>
      <c r="D6" t="s">
        <v>12</v>
      </c>
      <c r="E6" s="2">
        <v>36177</v>
      </c>
      <c r="F6" s="4" t="s">
        <v>57</v>
      </c>
      <c r="G6" s="4" t="s">
        <v>70</v>
      </c>
      <c r="H6" s="3" t="s">
        <v>71</v>
      </c>
      <c r="I6">
        <v>6.52</v>
      </c>
      <c r="J6">
        <v>15.31</v>
      </c>
      <c r="K6" s="1">
        <v>10.688832002750001</v>
      </c>
      <c r="L6" s="1">
        <f>(1.33045109*I6)+1.64844624</f>
        <v>10.3229873468</v>
      </c>
      <c r="M6" s="1">
        <f t="shared" si="0"/>
        <v>11.0546766587</v>
      </c>
      <c r="N6" s="1">
        <v>10.688832002750001</v>
      </c>
      <c r="O6" s="1" t="s">
        <v>62</v>
      </c>
      <c r="P6" s="1" t="s">
        <v>64</v>
      </c>
      <c r="Q6">
        <v>170199005</v>
      </c>
      <c r="R6" s="5" t="s">
        <v>13</v>
      </c>
      <c r="S6" s="5" t="s">
        <v>14</v>
      </c>
      <c r="T6" s="5" t="s">
        <v>24</v>
      </c>
      <c r="U6" s="5" t="s">
        <v>19</v>
      </c>
      <c r="V6" s="5" t="s">
        <v>15</v>
      </c>
      <c r="W6" s="5" t="s">
        <v>16</v>
      </c>
      <c r="X6" s="5" t="s">
        <v>17</v>
      </c>
      <c r="Y6" s="5" t="s">
        <v>25</v>
      </c>
    </row>
    <row r="7" spans="1:26" x14ac:dyDescent="0.3">
      <c r="A7">
        <v>170199006</v>
      </c>
      <c r="B7" t="s">
        <v>59</v>
      </c>
      <c r="C7" s="4" t="s">
        <v>46</v>
      </c>
      <c r="D7" t="s">
        <v>12</v>
      </c>
      <c r="E7" s="2">
        <v>36177</v>
      </c>
      <c r="F7" s="4" t="s">
        <v>57</v>
      </c>
      <c r="G7" s="4" t="s">
        <v>70</v>
      </c>
      <c r="H7" s="3" t="s">
        <v>71</v>
      </c>
      <c r="I7">
        <v>3.63</v>
      </c>
      <c r="J7">
        <v>7.14</v>
      </c>
      <c r="K7" s="1">
        <v>6.2900245422500003</v>
      </c>
      <c r="L7" s="1">
        <f>(1.33045109*I7)+1.64844624</f>
        <v>6.4779836967</v>
      </c>
      <c r="M7" s="1">
        <f t="shared" si="0"/>
        <v>6.1020653877999997</v>
      </c>
      <c r="N7" s="1">
        <v>6.2900245422500003</v>
      </c>
      <c r="O7" s="1" t="s">
        <v>62</v>
      </c>
      <c r="P7" s="1" t="s">
        <v>64</v>
      </c>
      <c r="Q7">
        <v>170199006</v>
      </c>
      <c r="R7" s="5" t="s">
        <v>13</v>
      </c>
      <c r="S7" s="5" t="s">
        <v>14</v>
      </c>
      <c r="T7" s="5" t="s">
        <v>24</v>
      </c>
      <c r="U7" s="5" t="s">
        <v>19</v>
      </c>
      <c r="V7" s="5" t="s">
        <v>15</v>
      </c>
      <c r="W7" s="5" t="s">
        <v>16</v>
      </c>
      <c r="X7" s="5" t="s">
        <v>17</v>
      </c>
      <c r="Y7" s="5" t="s">
        <v>18</v>
      </c>
    </row>
    <row r="8" spans="1:26" x14ac:dyDescent="0.3">
      <c r="A8">
        <v>170199007</v>
      </c>
      <c r="B8" t="s">
        <v>59</v>
      </c>
      <c r="C8" s="4" t="s">
        <v>47</v>
      </c>
      <c r="D8" t="s">
        <v>12</v>
      </c>
      <c r="E8" s="2">
        <v>36177</v>
      </c>
      <c r="F8" s="4" t="s">
        <v>57</v>
      </c>
      <c r="G8" s="4" t="s">
        <v>70</v>
      </c>
      <c r="H8" s="3" t="s">
        <v>71</v>
      </c>
      <c r="I8">
        <v>5.1100000000000003</v>
      </c>
      <c r="J8">
        <v>11.57</v>
      </c>
      <c r="K8" s="1">
        <v>8.6172797643999992</v>
      </c>
      <c r="L8" s="1">
        <f>(1.33045109*I8)+1.64844624</f>
        <v>8.4470513098999991</v>
      </c>
      <c r="M8" s="1">
        <f t="shared" si="0"/>
        <v>8.7875082189000011</v>
      </c>
      <c r="N8" s="1">
        <v>8.6172797643999992</v>
      </c>
      <c r="O8" s="1" t="s">
        <v>62</v>
      </c>
      <c r="P8" s="1" t="s">
        <v>64</v>
      </c>
      <c r="Q8">
        <v>170199007</v>
      </c>
      <c r="R8" s="5" t="s">
        <v>13</v>
      </c>
      <c r="S8" s="5" t="s">
        <v>13</v>
      </c>
      <c r="T8" s="5" t="s">
        <v>24</v>
      </c>
      <c r="U8" s="5" t="s">
        <v>24</v>
      </c>
      <c r="V8" s="5" t="s">
        <v>15</v>
      </c>
      <c r="W8" s="5" t="s">
        <v>16</v>
      </c>
      <c r="X8" s="5" t="s">
        <v>17</v>
      </c>
      <c r="Y8" s="5" t="s">
        <v>18</v>
      </c>
    </row>
    <row r="9" spans="1:26" x14ac:dyDescent="0.3">
      <c r="A9">
        <v>170199008</v>
      </c>
      <c r="B9" t="s">
        <v>59</v>
      </c>
      <c r="C9" s="4" t="s">
        <v>48</v>
      </c>
      <c r="D9" t="s">
        <v>12</v>
      </c>
      <c r="E9" s="2">
        <v>36177</v>
      </c>
      <c r="F9" s="4" t="s">
        <v>57</v>
      </c>
      <c r="G9" s="4" t="s">
        <v>70</v>
      </c>
      <c r="H9" s="3" t="s">
        <v>71</v>
      </c>
      <c r="I9">
        <v>7.56</v>
      </c>
      <c r="J9">
        <v>19.02</v>
      </c>
      <c r="K9" s="1">
        <v>12.5051578679</v>
      </c>
      <c r="L9" s="1">
        <f>(1.33045109*I9)+1.64844624</f>
        <v>11.7066564804</v>
      </c>
      <c r="M9" s="1">
        <f t="shared" si="0"/>
        <v>13.303659255399999</v>
      </c>
      <c r="N9" s="1">
        <v>12.5051578679</v>
      </c>
      <c r="O9" s="1" t="s">
        <v>62</v>
      </c>
      <c r="P9" s="1" t="s">
        <v>64</v>
      </c>
      <c r="Q9">
        <v>170199008</v>
      </c>
      <c r="R9" s="5" t="s">
        <v>13</v>
      </c>
      <c r="S9" s="5" t="s">
        <v>14</v>
      </c>
      <c r="T9" s="5" t="s">
        <v>26</v>
      </c>
      <c r="U9" s="5" t="s">
        <v>26</v>
      </c>
      <c r="V9" s="5" t="s">
        <v>15</v>
      </c>
      <c r="W9" s="5" t="s">
        <v>15</v>
      </c>
      <c r="X9" s="5" t="s">
        <v>17</v>
      </c>
      <c r="Y9" s="5" t="s">
        <v>27</v>
      </c>
    </row>
    <row r="10" spans="1:26" x14ac:dyDescent="0.3">
      <c r="A10">
        <v>170199009</v>
      </c>
      <c r="B10" t="s">
        <v>59</v>
      </c>
      <c r="C10" s="4" t="s">
        <v>49</v>
      </c>
      <c r="D10" t="s">
        <v>12</v>
      </c>
      <c r="E10" s="2">
        <v>36177</v>
      </c>
      <c r="F10" s="4" t="s">
        <v>57</v>
      </c>
      <c r="G10" s="4" t="s">
        <v>70</v>
      </c>
      <c r="H10" s="3" t="s">
        <v>71</v>
      </c>
      <c r="I10">
        <v>4.72</v>
      </c>
      <c r="J10">
        <v>10.6</v>
      </c>
      <c r="K10" s="1">
        <v>8.0638373383999991</v>
      </c>
      <c r="L10" s="1">
        <f>(1.33045109*I10)+1.64844624</f>
        <v>7.9281753847999994</v>
      </c>
      <c r="M10" s="1">
        <f t="shared" si="0"/>
        <v>8.1994992919999987</v>
      </c>
      <c r="N10" s="1">
        <v>8.0638373383999991</v>
      </c>
      <c r="O10" s="1" t="s">
        <v>62</v>
      </c>
      <c r="P10" s="1" t="s">
        <v>64</v>
      </c>
      <c r="Q10">
        <v>170199009</v>
      </c>
      <c r="R10" s="5" t="s">
        <v>13</v>
      </c>
      <c r="S10" s="5" t="s">
        <v>14</v>
      </c>
      <c r="T10" s="5" t="s">
        <v>28</v>
      </c>
      <c r="U10" s="5" t="s">
        <v>29</v>
      </c>
      <c r="V10" s="5" t="s">
        <v>15</v>
      </c>
      <c r="W10" s="5" t="s">
        <v>15</v>
      </c>
      <c r="X10" s="5" t="s">
        <v>30</v>
      </c>
      <c r="Y10" s="5" t="s">
        <v>18</v>
      </c>
    </row>
    <row r="11" spans="1:26" x14ac:dyDescent="0.3">
      <c r="A11">
        <v>170199010</v>
      </c>
      <c r="B11" t="s">
        <v>59</v>
      </c>
      <c r="C11" s="4" t="s">
        <v>50</v>
      </c>
      <c r="D11" t="s">
        <v>12</v>
      </c>
      <c r="E11" s="2">
        <v>36177</v>
      </c>
      <c r="F11" s="4" t="s">
        <v>57</v>
      </c>
      <c r="G11" s="4" t="s">
        <v>70</v>
      </c>
      <c r="H11" s="3" t="s">
        <v>71</v>
      </c>
      <c r="I11">
        <v>5.53</v>
      </c>
      <c r="J11">
        <v>11.75</v>
      </c>
      <c r="K11" s="1">
        <v>8.9512320225999993</v>
      </c>
      <c r="L11" s="1">
        <f>(1.33045109*I11)+1.64844624</f>
        <v>9.0058407677000005</v>
      </c>
      <c r="M11" s="1">
        <f t="shared" si="0"/>
        <v>8.8966232774999998</v>
      </c>
      <c r="N11" s="1">
        <v>8.9512320225999993</v>
      </c>
      <c r="O11" s="1" t="s">
        <v>62</v>
      </c>
      <c r="P11" s="1" t="s">
        <v>64</v>
      </c>
      <c r="Q11">
        <v>170199010</v>
      </c>
      <c r="R11" s="5" t="s">
        <v>13</v>
      </c>
      <c r="S11" s="5" t="s">
        <v>13</v>
      </c>
      <c r="T11" s="5" t="s">
        <v>31</v>
      </c>
      <c r="U11" s="5" t="s">
        <v>32</v>
      </c>
      <c r="V11" s="5" t="s">
        <v>15</v>
      </c>
      <c r="W11" s="5" t="s">
        <v>15</v>
      </c>
      <c r="X11" s="5" t="s">
        <v>33</v>
      </c>
      <c r="Y11" s="5" t="s">
        <v>34</v>
      </c>
    </row>
    <row r="12" spans="1:26" x14ac:dyDescent="0.3">
      <c r="A12">
        <v>170199011</v>
      </c>
      <c r="B12" t="s">
        <v>59</v>
      </c>
      <c r="C12" s="4" t="s">
        <v>51</v>
      </c>
      <c r="D12" t="s">
        <v>12</v>
      </c>
      <c r="E12" s="2">
        <v>36177</v>
      </c>
      <c r="F12" s="4" t="s">
        <v>57</v>
      </c>
      <c r="G12" s="4" t="s">
        <v>70</v>
      </c>
      <c r="H12" s="3" t="s">
        <v>71</v>
      </c>
      <c r="I12">
        <v>5.8</v>
      </c>
      <c r="J12">
        <v>13.05</v>
      </c>
      <c r="K12" s="1">
        <v>9.5248695202500002</v>
      </c>
      <c r="L12" s="1">
        <f>(1.33045109*I12)+1.64844624</f>
        <v>9.3650625619999985</v>
      </c>
      <c r="M12" s="1">
        <f t="shared" si="0"/>
        <v>9.6846764785000001</v>
      </c>
      <c r="N12" s="1">
        <v>9.5248695202500002</v>
      </c>
      <c r="O12" s="1" t="s">
        <v>62</v>
      </c>
      <c r="P12" s="1" t="s">
        <v>64</v>
      </c>
      <c r="R12" s="5" t="s">
        <v>13</v>
      </c>
      <c r="S12" s="5" t="s">
        <v>14</v>
      </c>
      <c r="T12" s="5" t="s">
        <v>31</v>
      </c>
      <c r="U12" s="5" t="s">
        <v>29</v>
      </c>
      <c r="V12" s="5" t="s">
        <v>35</v>
      </c>
      <c r="W12" s="5" t="s">
        <v>15</v>
      </c>
      <c r="X12" s="5" t="s">
        <v>17</v>
      </c>
      <c r="Y12" s="5" t="s">
        <v>18</v>
      </c>
      <c r="Z12" s="5" t="s">
        <v>73</v>
      </c>
    </row>
    <row r="13" spans="1:26" x14ac:dyDescent="0.3">
      <c r="A13">
        <v>170199012</v>
      </c>
      <c r="B13" t="s">
        <v>59</v>
      </c>
      <c r="C13" s="4" t="s">
        <v>52</v>
      </c>
      <c r="D13" t="s">
        <v>12</v>
      </c>
      <c r="E13" s="2">
        <v>36177</v>
      </c>
      <c r="F13" s="4" t="s">
        <v>57</v>
      </c>
      <c r="G13" s="4" t="s">
        <v>70</v>
      </c>
      <c r="H13" s="3" t="s">
        <v>71</v>
      </c>
      <c r="I13">
        <v>5.52</v>
      </c>
      <c r="J13">
        <v>11.96</v>
      </c>
      <c r="K13" s="1">
        <v>9.0082302180000013</v>
      </c>
      <c r="L13" s="1">
        <f>(1.33045109*I13)+1.64844624</f>
        <v>8.9925362567999994</v>
      </c>
      <c r="M13" s="1">
        <f t="shared" si="0"/>
        <v>9.0239241792000016</v>
      </c>
      <c r="N13" s="1">
        <v>9.0082302180000013</v>
      </c>
      <c r="O13" s="1" t="s">
        <v>62</v>
      </c>
      <c r="P13" s="1" t="s">
        <v>64</v>
      </c>
      <c r="Q13">
        <v>170199012</v>
      </c>
      <c r="R13" s="5" t="s">
        <v>13</v>
      </c>
      <c r="S13" s="5" t="s">
        <v>14</v>
      </c>
      <c r="T13" s="5" t="s">
        <v>36</v>
      </c>
      <c r="U13" s="5" t="s">
        <v>37</v>
      </c>
      <c r="V13" s="5" t="s">
        <v>15</v>
      </c>
      <c r="W13" s="5" t="s">
        <v>16</v>
      </c>
      <c r="X13" s="5" t="s">
        <v>38</v>
      </c>
      <c r="Y13" s="5" t="s">
        <v>17</v>
      </c>
    </row>
    <row r="14" spans="1:26" x14ac:dyDescent="0.3">
      <c r="A14">
        <v>170199013</v>
      </c>
      <c r="B14" t="s">
        <v>59</v>
      </c>
      <c r="C14" s="4" t="s">
        <v>53</v>
      </c>
      <c r="D14" t="s">
        <v>12</v>
      </c>
      <c r="E14" s="2">
        <v>36177</v>
      </c>
      <c r="F14" s="4" t="s">
        <v>57</v>
      </c>
      <c r="G14" s="4" t="s">
        <v>70</v>
      </c>
      <c r="H14" s="3" t="s">
        <v>71</v>
      </c>
      <c r="I14">
        <v>4.72</v>
      </c>
      <c r="J14">
        <v>10.33</v>
      </c>
      <c r="K14" s="1">
        <v>7.9820010444499996</v>
      </c>
      <c r="L14" s="1">
        <f>(1.33045109*I14)+1.64844624</f>
        <v>7.9281753847999994</v>
      </c>
      <c r="M14" s="1">
        <f t="shared" si="0"/>
        <v>8.0358267040999998</v>
      </c>
      <c r="N14" s="1">
        <v>7.9820010444499996</v>
      </c>
      <c r="O14" s="1" t="s">
        <v>62</v>
      </c>
      <c r="P14" s="1" t="s">
        <v>64</v>
      </c>
      <c r="Q14">
        <v>170199013</v>
      </c>
      <c r="R14" s="5" t="s">
        <v>13</v>
      </c>
      <c r="S14" s="5" t="s">
        <v>14</v>
      </c>
      <c r="T14" s="5" t="s">
        <v>39</v>
      </c>
      <c r="U14" s="5" t="s">
        <v>32</v>
      </c>
      <c r="V14" s="5" t="s">
        <v>35</v>
      </c>
      <c r="W14" s="5" t="s">
        <v>15</v>
      </c>
      <c r="X14" s="5" t="s">
        <v>17</v>
      </c>
      <c r="Y14" s="5" t="s">
        <v>20</v>
      </c>
    </row>
    <row r="15" spans="1:26" x14ac:dyDescent="0.3">
      <c r="A15">
        <v>170199014</v>
      </c>
      <c r="B15" t="s">
        <v>59</v>
      </c>
      <c r="C15" s="4" t="s">
        <v>54</v>
      </c>
      <c r="D15" t="s">
        <v>12</v>
      </c>
      <c r="E15" s="2">
        <v>36177</v>
      </c>
      <c r="F15" s="4" t="s">
        <v>57</v>
      </c>
      <c r="G15" s="4" t="s">
        <v>70</v>
      </c>
      <c r="H15" s="3" t="s">
        <v>71</v>
      </c>
      <c r="I15">
        <v>5.31</v>
      </c>
      <c r="J15">
        <v>11.16</v>
      </c>
      <c r="K15" s="1">
        <v>8.6260549455499991</v>
      </c>
      <c r="L15" s="1">
        <f>(1.33045109*I15)+1.64844624</f>
        <v>8.7131415278999995</v>
      </c>
      <c r="M15" s="1">
        <f t="shared" si="0"/>
        <v>8.5389683631999986</v>
      </c>
      <c r="N15" s="1">
        <v>8.6260549455499991</v>
      </c>
      <c r="O15" s="1" t="s">
        <v>62</v>
      </c>
      <c r="P15" s="1" t="s">
        <v>64</v>
      </c>
      <c r="Q15">
        <v>170199014</v>
      </c>
      <c r="R15" s="5" t="s">
        <v>13</v>
      </c>
      <c r="S15" s="5" t="s">
        <v>14</v>
      </c>
      <c r="T15" s="5" t="s">
        <v>19</v>
      </c>
      <c r="U15" s="5" t="s">
        <v>40</v>
      </c>
      <c r="V15" s="5" t="s">
        <v>15</v>
      </c>
      <c r="W15" s="5" t="s">
        <v>16</v>
      </c>
      <c r="X15" s="5" t="s">
        <v>18</v>
      </c>
      <c r="Y15" s="5" t="s">
        <v>18</v>
      </c>
    </row>
    <row r="16" spans="1:26" x14ac:dyDescent="0.3">
      <c r="A16">
        <v>170199015</v>
      </c>
      <c r="B16" t="s">
        <v>59</v>
      </c>
      <c r="C16" s="4" t="s">
        <v>55</v>
      </c>
      <c r="D16" t="s">
        <v>12</v>
      </c>
      <c r="E16" s="2">
        <v>36177</v>
      </c>
      <c r="F16" s="4" t="s">
        <v>57</v>
      </c>
      <c r="G16" s="4" t="s">
        <v>70</v>
      </c>
      <c r="H16" s="3" t="s">
        <v>71</v>
      </c>
      <c r="I16">
        <v>4</v>
      </c>
      <c r="J16">
        <v>8.4600000000000009</v>
      </c>
      <c r="K16" s="1">
        <v>6.9362465421000001</v>
      </c>
      <c r="L16" s="1">
        <f>(1.33045109*I16)+1.64844624</f>
        <v>6.9702506</v>
      </c>
      <c r="M16" s="1">
        <f t="shared" si="0"/>
        <v>6.9022424842000003</v>
      </c>
      <c r="N16" s="1">
        <v>6.9362465421000001</v>
      </c>
      <c r="O16" s="1" t="s">
        <v>62</v>
      </c>
      <c r="P16" s="1" t="s">
        <v>64</v>
      </c>
      <c r="Q16">
        <v>170199015</v>
      </c>
      <c r="R16" s="5" t="s">
        <v>13</v>
      </c>
      <c r="S16" s="5" t="s">
        <v>14</v>
      </c>
      <c r="T16" s="5" t="s">
        <v>39</v>
      </c>
      <c r="U16" s="5" t="s">
        <v>19</v>
      </c>
      <c r="V16" s="5" t="s">
        <v>15</v>
      </c>
      <c r="W16" s="5" t="s">
        <v>16</v>
      </c>
      <c r="X16" s="5" t="s">
        <v>18</v>
      </c>
      <c r="Y16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Toonen</dc:creator>
  <cp:lastModifiedBy>Rob Toonen</cp:lastModifiedBy>
  <dcterms:created xsi:type="dcterms:W3CDTF">2013-06-26T06:48:27Z</dcterms:created>
  <dcterms:modified xsi:type="dcterms:W3CDTF">2013-06-26T07:03:31Z</dcterms:modified>
</cp:coreProperties>
</file>