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Instructions" state="visible" r:id="rId3"/>
    <sheet sheetId="2" name="Samples" state="visible" r:id="rId4"/>
    <sheet sheetId="3" name="Lists" state="visible" r:id="rId5"/>
  </sheets>
  <definedNames>
    <definedName name="ownerInstitute">Lists!$B$2:$A$12</definedName>
    <definedName name="biome">Lists!$B$2:$A$26</definedName>
    <definedName name="habitat">Lists!$B$2:$B$13</definedName>
    <definedName name="basisOfID">Lists!$A$2:$A$3</definedName>
  </definedNames>
  <calcPr/>
</workbook>
</file>

<file path=xl/sharedStrings.xml><?xml version="1.0" encoding="utf-8"?>
<sst xmlns="http://schemas.openxmlformats.org/spreadsheetml/2006/main" count="707" uniqueCount="447">
  <si>
    <t>Class Name</t>
  </si>
  <si>
    <t>Class URI</t>
  </si>
  <si>
    <t>Term Name</t>
  </si>
  <si>
    <t>Level (required, reccomended)</t>
  </si>
  <si>
    <t>Validations</t>
  </si>
  <si>
    <t>URI Reference for this property</t>
  </si>
  <si>
    <t>attribute</t>
  </si>
  <si>
    <t>Instructions and Notes</t>
  </si>
  <si>
    <t>Example</t>
  </si>
  <si>
    <t>1. MaterialSample</t>
  </si>
  <si>
    <t>http://www.w3.org/2000/01/rdf-schema#Resource</t>
  </si>
  <si>
    <t>materialSampleID</t>
  </si>
  <si>
    <t>required</t>
  </si>
  <si>
    <t>unique on spreadsheet; match within the genetic file; error if not provided</t>
  </si>
  <si>
    <t>The "local" accession number that you use for your laboratory's database. This number should link EXACTLY to the genetic data you are providing for this sample. It must be unique among the numbers that your lab is providing.</t>
  </si>
  <si>
    <t>IN0123.01</t>
  </si>
  <si>
    <t>principalInvestigator</t>
  </si>
  <si>
    <t>error if not provided</t>
  </si>
  <si>
    <t>urn:PrincipalInvestigator</t>
  </si>
  <si>
    <t>Firstname Lastname (the PI on the grant that generated this data)</t>
  </si>
  <si>
    <t>Paul Barber</t>
  </si>
  <si>
    <t>sampleOwnerInstitutionCode</t>
  </si>
  <si>
    <t>http://rs.tdwg.org/dwc/terms/ownerInstitutionCode</t>
  </si>
  <si>
    <t>Most commonly used acronym for your university, agency or institution</t>
  </si>
  <si>
    <t>UCLA</t>
  </si>
  <si>
    <t>fundingSource</t>
  </si>
  <si>
    <t>?</t>
  </si>
  <si>
    <t>Granting body and grant number, can be in a delimited list.</t>
  </si>
  <si>
    <t>ARC DP0878306; NSF OCE-0349177</t>
  </si>
  <si>
    <t>http://purl.obolibrary.org/obo/OBI_0100051</t>
  </si>
  <si>
    <t>occurrenceID</t>
  </si>
  <si>
    <t>http://rs.tdwg.org/dwc/terms/occurrenceID</t>
  </si>
  <si>
    <t>Specimen voucher ID</t>
  </si>
  <si>
    <t>Barber0139421</t>
  </si>
  <si>
    <t>associatedMedia</t>
  </si>
  <si>
    <t>http://rs.tdwg.org/dwc/terms/associatedMedia</t>
  </si>
  <si>
    <t>Photos, videos etc of the individual. From Darwincore: A list (concatenated and separated) of identifiers (publication, global unique identifier, URI,DOI) of media associated with the Occurrence.</t>
  </si>
  <si>
    <t>http://en.wikipedia.org/wiki/File:Linckia.jpg - except this would be a link to an picture of the actual organism</t>
  </si>
  <si>
    <t>associatedReferences</t>
  </si>
  <si>
    <t>http://rs.tdwg.org/dwc/terms/associatedReferences</t>
  </si>
  <si>
    <t>Any associated publications/references pertaining to this individual or its derivative tissues or sequences. The first place it was published is particularly relevant. From Darwincore: A list (concatenated and separated) of identifiers (publication, bibliographic reference, global unique identifier, URI) of literature associated with the Occurrence.</t>
  </si>
  <si>
    <t>Crandall ED, Jones ME, Muñoz MM, Akinronbi B, Erdmann MV, Barber PH. 2008. Comparative phylogeography of two seastars and their ectosymbionts within the Coral Triangle. Mol Ecol 17:5276–5290. 10.1111/j.1365-294X.2008.03995.x</t>
  </si>
  <si>
    <t>preservative</t>
  </si>
  <si>
    <t>http://rs.tdwg.org/dwc/terms/preparations</t>
  </si>
  <si>
    <t>A list (concatenated and separated) of preparations and preservation methods for a specimen. Example: "95% EtOH"; "Frozen"</t>
  </si>
  <si>
    <t>95% EtOH; Frozen</t>
  </si>
  <si>
    <t>previousIdentifications</t>
  </si>
  <si>
    <t>http://rs.tdwg.org/dwc/terms/previousIdentifications</t>
  </si>
  <si>
    <t>A list (concatenated and separated) of previous assignments of names to the Occurrence.</t>
  </si>
  <si>
    <t>Linckia multiflora</t>
  </si>
  <si>
    <t>lifeStage</t>
  </si>
  <si>
    <t>warning if not in list</t>
  </si>
  <si>
    <t>http://rs.tdwg.org/dwc/terms/lifeStage</t>
  </si>
  <si>
    <t>The age class or life stage of the biological individual(s) at the time the Occurrence was recorded. Recommended best practice is to use a controlled vocabulary.</t>
  </si>
  <si>
    <t>Adult</t>
  </si>
  <si>
    <t>weight</t>
  </si>
  <si>
    <t>error if not a number</t>
  </si>
  <si>
    <t>In Grams. Referring to the weight of the organism from which the sample was derived</t>
  </si>
  <si>
    <t>length</t>
  </si>
  <si>
    <t>In Centimeters. Referring to the length of the organism from which the sample was derived</t>
  </si>
  <si>
    <t>sex</t>
  </si>
  <si>
    <t>http://rs.tdwg.org/dwc/terms/sex</t>
  </si>
  <si>
    <t>The sex of the biological individual(s) represented in the Occurrence. Recommended best practice is to use a controlled vocabulary.</t>
  </si>
  <si>
    <t>Female</t>
  </si>
  <si>
    <t>establishmentMeans</t>
  </si>
  <si>
    <t>http://rs.tdwg.org/dwc/terms/establishmentMeans</t>
  </si>
  <si>
    <t>The process by which the biological individual(s) represented in the Occurrence became established at the location. Recommended best practice is to use a controlled vocabulary.</t>
  </si>
  <si>
    <t>Native</t>
  </si>
  <si>
    <t>associatedSequences</t>
  </si>
  <si>
    <t>A list (concatenated and separated) of identifiers (publication, global unique identifier, URI) of genetic sequence information associated with the Occurrence. Links to Genbank or DRYAD entries.</t>
  </si>
  <si>
    <t>Genbank: KF834572</t>
  </si>
  <si>
    <t>occurrenceRemarks</t>
  </si>
  <si>
    <t>http://rs.tdwg.org/dwc/terms/occurrenceRemarks</t>
  </si>
  <si>
    <t>Any other relevant comments or notes about the sample itself.</t>
  </si>
  <si>
    <t>Stored in Barber Lab Cabinet A, Drawer 10</t>
  </si>
  <si>
    <t>3. Event</t>
  </si>
  <si>
    <t>http://rs.tdwg.org/dwc/terms/Event</t>
  </si>
  <si>
    <t>yearCollected</t>
  </si>
  <si>
    <t>reccomended</t>
  </si>
  <si>
    <t>warning if not provided</t>
  </si>
  <si>
    <t>urn:yearCollected</t>
  </si>
  <si>
    <t>YYYY (the year collected)</t>
  </si>
  <si>
    <t>monthCollected</t>
  </si>
  <si>
    <t>MM (the month collected)</t>
  </si>
  <si>
    <t>dayCollected</t>
  </si>
  <si>
    <t>urn:dayCollected</t>
  </si>
  <si>
    <t>DD (the day collected)</t>
  </si>
  <si>
    <t>permitInformation</t>
  </si>
  <si>
    <t>urn:permitInformation</t>
  </si>
  <si>
    <t>Please include any permit information (agency, permit#, etc) as a text string</t>
  </si>
  <si>
    <t>Indonesian Institute of Sciences #1187/SU/KS/2006</t>
  </si>
  <si>
    <t>habitat</t>
  </si>
  <si>
    <t>Habitat from which the sample was collected. Please pick from the list.</t>
  </si>
  <si>
    <t>Coral Reef</t>
  </si>
  <si>
    <t>microHabitat</t>
  </si>
  <si>
    <t>Information about the microhabitat from which the sample was collected.</t>
  </si>
  <si>
    <t>Reef Slope</t>
  </si>
  <si>
    <t>substratum</t>
  </si>
  <si>
    <t>Substrate from which the individual was sampled. This could be abiotic or biotic (host organism).</t>
  </si>
  <si>
    <t>Montipora massive</t>
  </si>
  <si>
    <t>samplingProtocol</t>
  </si>
  <si>
    <t>http://rs.tdwg.org/dwc/terms/samplingProtocol</t>
  </si>
  <si>
    <t>Brief description of how the sample was taken. From Darwincore: The name of, reference to, or description of the method or protocol used during an Event.</t>
  </si>
  <si>
    <t>Small (1cm) clip of one arm taken with shears</t>
  </si>
  <si>
    <t>minimumDepthInMeters</t>
  </si>
  <si>
    <t>error if not a number; validation (must be positive, must be less than max as abs val)</t>
  </si>
  <si>
    <t>http://rs.tdwg.org/dwc/terms/minimumDepthInMeters</t>
  </si>
  <si>
    <t>In Meters. Use with maximum depth to bracket the range of depth at which the sample was taken. In meters (positive values below surface)</t>
  </si>
  <si>
    <t>maximumDepthInMeters</t>
  </si>
  <si>
    <t>error if not a number; validation (must be positive, must be more than min as abs val)</t>
  </si>
  <si>
    <t>http://rs.tdwg.org/dwc/terms/maximumDepthInMeters</t>
  </si>
  <si>
    <t>In Meters. Use with minimum depth to bracket the range of depth at which the sample was taken. In meters (positive values below surface)</t>
  </si>
  <si>
    <t>minimumDistanceAboveSurfaceInMeters</t>
  </si>
  <si>
    <t>http://rs.tdwg.org/dwc/terms/minimumDistanceAboveSurfaceInMeters</t>
  </si>
  <si>
    <t>In Meters. Use with maximum distance above surface to bracket the range of height at which the sample was taken in meters (positive values above surface)</t>
  </si>
  <si>
    <t>maximumDistanceAboveSurfaceInMeters</t>
  </si>
  <si>
    <t>http://rs.tdwg.org/dwc/terms/maximumDistanceAboveSurfaceInMeters</t>
  </si>
  <si>
    <t>In Meters. Use with minimum distance above surface to bracket the range of height at which the sample was taken in meters (positive values above surface)</t>
  </si>
  <si>
    <t>associatedTaxa</t>
  </si>
  <si>
    <t>http://rs.tdwg.org/dwc/terms/associatedTaxa</t>
  </si>
  <si>
    <t>A list (concatenated and separated) of hosts/parasites/symbionts of the sampled individual.</t>
  </si>
  <si>
    <t>parasite: 2 Thyca crystalllina; parasite: 1 Periclimenes soror</t>
  </si>
  <si>
    <t>fieldNotes</t>
  </si>
  <si>
    <t>http://rs.tdwg.org/dwc/terms/fieldNotes</t>
  </si>
  <si>
    <t>Any notes taken in the field, or a link to those notes: population size, ecological info, etc.</t>
  </si>
  <si>
    <t>This population had a high rate of Thyca infection (~ 2 Thyca crystallina per sea star)</t>
  </si>
  <si>
    <t>eventRemarks</t>
  </si>
  <si>
    <t>http://rs.tdwg.org/dwc/terms/eventRemarks</t>
  </si>
  <si>
    <t> A text string for notes that were written on the original label during collection</t>
  </si>
  <si>
    <t>recordedBy</t>
  </si>
  <si>
    <t>http://rs.tdwg.org/dwc/terms/recordedBy</t>
  </si>
  <si>
    <t>Full Name (can be list -- primary collector first, separate list by semicolons)</t>
  </si>
  <si>
    <t>Eric Crandall</t>
  </si>
  <si>
    <t>4. Location</t>
  </si>
  <si>
    <t>http://purl.org/dc/terms/Location</t>
  </si>
  <si>
    <t>decimalLatitude</t>
  </si>
  <si>
    <t>required OR locality</t>
  </si>
  <si>
    <t>error if not provided OR locality</t>
  </si>
  <si>
    <t>http://rs.tdwg.org/dwc/terms/decimalLatitude</t>
  </si>
  <si>
    <t>Decimal Degrees. If you don't have this information, you must enter something into the locality field to the best known precision.</t>
  </si>
  <si>
    <t>decimalLongitude</t>
  </si>
  <si>
    <t>http://rs.tdwg.org/dwc/terms/decimalLongitude</t>
  </si>
  <si>
    <t>coordinateUncertaintyInMeters</t>
  </si>
  <si>
    <t>http://rs.tdwg.org/dwc/terms/coordinateUncertaintyInMeters</t>
  </si>
  <si>
    <t>In meters.</t>
  </si>
  <si>
    <t>georeferenceProtocol</t>
  </si>
  <si>
    <t>http://rs.tdwg.org/dwc/terms/georeferenceProtocol</t>
  </si>
  <si>
    <t>A description or reference to the methods used to determine the spatial footprint, coordinates, and uncertainties (e.g. GPS, Approximated from Google Maps, Based on locality name search in Google Maps (Ben Morris' script) etc.)</t>
  </si>
  <si>
    <t>Google Maps</t>
  </si>
  <si>
    <t>country</t>
  </si>
  <si>
    <t>http://rs.tdwg.org/dwc/terms/country</t>
  </si>
  <si>
    <t>The country where the sample was found. Must be found in list.</t>
  </si>
  <si>
    <t>Indonesia</t>
  </si>
  <si>
    <t>stateProvince</t>
  </si>
  <si>
    <t>http://rs.tdwg.org/dwc/terms/stateProvince</t>
  </si>
  <si>
    <t>The state or province where the sample was found.</t>
  </si>
  <si>
    <t>Bali</t>
  </si>
  <si>
    <t>island</t>
  </si>
  <si>
    <t>http://rs.tdwg.org/dwc/terms/island</t>
  </si>
  <si>
    <t>The island where the sample was found.</t>
  </si>
  <si>
    <t>islandGroup</t>
  </si>
  <si>
    <t>http://rs.tdwg.org/dwc/terms/islandGroup</t>
  </si>
  <si>
    <t>The island group or archipelago where the sample was found.</t>
  </si>
  <si>
    <t>Lesser Sundas</t>
  </si>
  <si>
    <t>locality</t>
  </si>
  <si>
    <t>required OR (lat AND long)</t>
  </si>
  <si>
    <t>error if not provided OR (decimalLatitude AND decimalLongitude)</t>
  </si>
  <si>
    <t>http://rs.tdwg.org/dwc/terms/locality</t>
  </si>
  <si>
    <t>Local name of site. Something that could be found by Google, e.g. city, town, ocean, etc. You must enter a value of this, to the best level of precision that you are confident about. "The Philippines" is fine if that is all you know, or "The Pacific Ocean". If you have no idea where the sample came from, please enter "Earth". Required.</t>
  </si>
  <si>
    <t>Sanur Lagoon</t>
  </si>
  <si>
    <t>5. Identification</t>
  </si>
  <si>
    <t>basisOfIdentification</t>
  </si>
  <si>
    <t>recommended</t>
  </si>
  <si>
    <t>urn:basisOfID</t>
  </si>
  <si>
    <t>Morphology, Genetic, Other.</t>
  </si>
  <si>
    <t>Morphology</t>
  </si>
  <si>
    <t>http://rs.tdwg.org/dwc/terms/Identification</t>
  </si>
  <si>
    <t>identifiedBy</t>
  </si>
  <si>
    <t>http://rs.tdwg.org/dwc/terms/identifiedBy</t>
  </si>
  <si>
    <t>Full Name (A list (concatenated and separated) of names of people, groups, or organizations who assigned the Taxon to the subject.)</t>
  </si>
  <si>
    <t>yearIdentified</t>
  </si>
  <si>
    <t>urn:yearIdentified</t>
  </si>
  <si>
    <t>YYYY</t>
  </si>
  <si>
    <t>monthIdentified</t>
  </si>
  <si>
    <t>urn:monthIdentified</t>
  </si>
  <si>
    <t>MM</t>
  </si>
  <si>
    <t>dayIdentified</t>
  </si>
  <si>
    <t>urn:dayIdentified</t>
  </si>
  <si>
    <t>DD</t>
  </si>
  <si>
    <t>6. Taxon</t>
  </si>
  <si>
    <t>http://purl.obolibrary.org/obo/IAO_0000030</t>
  </si>
  <si>
    <t>genus</t>
  </si>
  <si>
    <t>reccomended OR wormsId</t>
  </si>
  <si>
    <t>warning if not provided OR wormsID</t>
  </si>
  <si>
    <t>http://rs.tdwg.org/dwc/terms/genus</t>
  </si>
  <si>
    <t>The full scientific name of the genus in which the taxon is classified.</t>
  </si>
  <si>
    <t>Linckia</t>
  </si>
  <si>
    <t>species</t>
  </si>
  <si>
    <t>http://rs.tdwg.org/dwc/terms/specificEpithet</t>
  </si>
  <si>
    <t>The name of the first or species epithet of the scientificName.</t>
  </si>
  <si>
    <t>laevigata</t>
  </si>
  <si>
    <t>subSpecies</t>
  </si>
  <si>
    <t>http://rs.tdwg.org/dwc/terms/infraspecificEpithet</t>
  </si>
  <si>
    <t>The name of the lowest or terminal infraspecific epithet of the scientificName, excluding any rank designation.</t>
  </si>
  <si>
    <t>vernacularName</t>
  </si>
  <si>
    <t>http://rs.tdwg.org/dwc/terms/vernacularName</t>
  </si>
  <si>
    <t>Common name and/or native name</t>
  </si>
  <si>
    <t>Blue Seastar</t>
  </si>
  <si>
    <t>phylum</t>
  </si>
  <si>
    <t>error if not provided; error if not in list</t>
  </si>
  <si>
    <t>http://rs.tdwg.org/dwc/terms/phylum</t>
  </si>
  <si>
    <t>The full scientific name of the phylum in which the taxon is classified. Required.</t>
  </si>
  <si>
    <t>Echinodermata</t>
  </si>
  <si>
    <t>class</t>
  </si>
  <si>
    <t>worms autofill as necessary</t>
  </si>
  <si>
    <t>http://rs.tdwg.org/dwc/terms/class</t>
  </si>
  <si>
    <t>The full scientific name of the class in which the taxon is classified.</t>
  </si>
  <si>
    <t>Asteroidea</t>
  </si>
  <si>
    <t>order</t>
  </si>
  <si>
    <t>http://rs.tdwg.org/dwc/terms/order</t>
  </si>
  <si>
    <t>The full scientific name of the order in which the taxon is classified.</t>
  </si>
  <si>
    <t>Valvatida</t>
  </si>
  <si>
    <t>family</t>
  </si>
  <si>
    <t>The full scientific name of the family in which the taxon is classified.</t>
  </si>
  <si>
    <t>Ophidiasteridae</t>
  </si>
  <si>
    <t>taxonRemarks</t>
  </si>
  <si>
    <t>http://rs.tdwg.org/dwc/terms/taxonRemarks</t>
  </si>
  <si>
    <t>Comments or notes about the taxon or name.</t>
  </si>
  <si>
    <t>wormsID</t>
  </si>
  <si>
    <t>reccomended OR (genus AND species)</t>
  </si>
  <si>
    <t>warning if not provided OR (genus AND species)</t>
  </si>
  <si>
    <t>urn:wormsID</t>
  </si>
  <si>
    <t>Identification # for Worms database. Please try to provide this or the genus/species.</t>
  </si>
  <si>
    <t>7. NucleicAcidSequenceSource</t>
  </si>
  <si>
    <t>http://gensc.org/ns/mixs/NucleicAcidSequenceSource</t>
  </si>
  <si>
    <t>geneticTissueType</t>
  </si>
  <si>
    <t>urn:geneticTissueType</t>
  </si>
  <si>
    <t>A list (concatenated and separated) of the tissue types sampled from this individual, together with any tissue identifiers that were assigned to them</t>
  </si>
  <si>
    <t>Tube feet</t>
  </si>
  <si>
    <t>plateID</t>
  </si>
  <si>
    <t>urn:plateID</t>
  </si>
  <si>
    <t>A platename where the DNA extract is stored</t>
  </si>
  <si>
    <t>Linckia_001</t>
  </si>
  <si>
    <t>wellID</t>
  </si>
  <si>
    <t>urn:wellID</t>
  </si>
  <si>
    <t>The well on the plate where the DNA extract is stored</t>
  </si>
  <si>
    <t>5H</t>
  </si>
  <si>
    <t>extractionID</t>
  </si>
  <si>
    <t>urn:extractionID</t>
  </si>
  <si>
    <t>A unique identifier for the extraction (other than plate or well)</t>
  </si>
  <si>
    <t>previousTissueID</t>
  </si>
  <si>
    <t>urn:previousTissueID</t>
  </si>
  <si>
    <t>Other identifiers for this tissue.  E.g. tissue originated in another institution.</t>
  </si>
  <si>
    <t>tissueStorageID</t>
  </si>
  <si>
    <t>urn:tissueStorageID</t>
  </si>
  <si>
    <t>A list (concatenated and separated) of further identifiers for the container which holds the material sample.</t>
  </si>
  <si>
    <t>Drawer 1; Box 4</t>
  </si>
  <si>
    <t>Genetic_Data_Specific: provided when uploading genotypic formats only</t>
  </si>
  <si>
    <t>8. Genetic_Data_Specific</t>
  </si>
  <si>
    <t>http://gensc.org/ns/mixs/Sequencing</t>
  </si>
  <si>
    <t>nucleicAcidExtraction</t>
  </si>
  <si>
    <t>http://gensc.org/ns/mixs/nucleicAcidExtraction (see https://mixs-as-rdf.googlecode.com/svn/trunk/terms/index.htm#nucleicAcidExtraction)</t>
  </si>
  <si>
    <t>What extraction protocol was used (Chelex, Salt, Qiagen, etc.)</t>
  </si>
  <si>
    <t>Chelex</t>
  </si>
  <si>
    <t>libraryConstructionMethod</t>
  </si>
  <si>
    <t>http://gensc.org/ns/mixs/libraryConstructionMethod</t>
  </si>
  <si>
    <t>What library construction method was used (mtDNA, multiplex microsatellite, RAD, ddRAD, ezRAD)</t>
  </si>
  <si>
    <t>mtDNA</t>
  </si>
  <si>
    <t>loci</t>
  </si>
  <si>
    <t>http://gensc.org/ns/mixs/targetGene (https://mixs-as-rdf.googlecode.com/svn/trunk/terms/index.htm#targetGene)</t>
  </si>
  <si>
    <t>Comma separated list of loci for which you have data</t>
  </si>
  <si>
    <t>CO1</t>
  </si>
  <si>
    <t>markerType</t>
  </si>
  <si>
    <t>warning if values are not in list</t>
  </si>
  <si>
    <t>The type of genetic marker that was used. You must choose from the supplied list.</t>
  </si>
  <si>
    <t>mtDNA sequence</t>
  </si>
  <si>
    <t>Used when uploading SNP/Microsat data with many loci</t>
  </si>
  <si>
    <t>sequencingFacility</t>
  </si>
  <si>
    <t>The facility that generated the genetic data</t>
  </si>
  <si>
    <t>personWhoGeneratedGeneticData</t>
  </si>
  <si>
    <t>Person who generated this data. Full Name (can be list -- primary collector first, separate list by semicolons)</t>
  </si>
  <si>
    <t>scoringMethod</t>
  </si>
  <si>
    <t>e.g. computer-binned, manual/user allele calls, migration distance</t>
  </si>
  <si>
    <t>genotypingMethod</t>
  </si>
  <si>
    <t>e.g. capillary electrophoresis, gel electrophoresis, illumina, 454, ion torrent, micro-array, qpcr, solid</t>
  </si>
  <si>
    <t>Gel Electrophoresis</t>
  </si>
  <si>
    <t>Fields that will be auto-populated at entry or afterwards</t>
  </si>
  <si>
    <t>2. Record</t>
  </si>
  <si>
    <t>enteredBy</t>
  </si>
  <si>
    <t>{auto populated fields}</t>
  </si>
  <si>
    <t>urn:enteredBy</t>
  </si>
  <si>
    <t>Firstname Lastname (the person entering the data on the spreadsheet) {based on login and day/time}</t>
  </si>
  <si>
    <t>yearEntered</t>
  </si>
  <si>
    <t>urn:yearEntered</t>
  </si>
  <si>
    <t>YYYY (the year entered on the spreadsheet) {based on login and day/time}</t>
  </si>
  <si>
    <t>monthEntered</t>
  </si>
  <si>
    <t>MM (the month entered on the spreadsheet) {based on login and day/time}</t>
  </si>
  <si>
    <t>dayEntered</t>
  </si>
  <si>
    <t>urn:dayEntered</t>
  </si>
  <si>
    <t>DD (the day entered on the spreadsheet) {based on login and day/time}</t>
  </si>
  <si>
    <t>biome</t>
  </si>
  <si>
    <t>{to be auto populated from Lat/Long or Locality using Ben Morris' script}</t>
  </si>
  <si>
    <t>Do not enter anything. This field will be filled from one of the provinces from the Marine Ecosystems of the World classification (Spalding et al. 2007). The information will be added later with a lookup on the Lat/Long or locality information</t>
  </si>
  <si>
    <t>Asterias laevigata (Linnaeus, 1758)</t>
  </si>
  <si>
    <t>basisOfID</t>
  </si>
  <si>
    <t>Habitat</t>
  </si>
  <si>
    <t>Sex</t>
  </si>
  <si>
    <t>Genetics</t>
  </si>
  <si>
    <t>Male</t>
  </si>
  <si>
    <t>native</t>
  </si>
  <si>
    <t>larva</t>
  </si>
  <si>
    <t>Australia</t>
  </si>
  <si>
    <t>Acanthocephala</t>
  </si>
  <si>
    <t>Intertidal</t>
  </si>
  <si>
    <t>introduced</t>
  </si>
  <si>
    <t>juvenile</t>
  </si>
  <si>
    <t>Bahrain</t>
  </si>
  <si>
    <t>Acoelomorpha</t>
  </si>
  <si>
    <t>nuclear sequence</t>
  </si>
  <si>
    <t>Other</t>
  </si>
  <si>
    <t>Fouling</t>
  </si>
  <si>
    <t>Simultaneous Hermaphrodite</t>
  </si>
  <si>
    <t>naturalized</t>
  </si>
  <si>
    <t>adult</t>
  </si>
  <si>
    <t>Bangladesh</t>
  </si>
  <si>
    <t>Annelida</t>
  </si>
  <si>
    <t>microsatellites</t>
  </si>
  <si>
    <t>Macroalgae</t>
  </si>
  <si>
    <t>Protogynous</t>
  </si>
  <si>
    <t>invasive</t>
  </si>
  <si>
    <t>British Indian Ocean Territory</t>
  </si>
  <si>
    <t>Arthropoda</t>
  </si>
  <si>
    <t>SNPs</t>
  </si>
  <si>
    <t>Mangrove</t>
  </si>
  <si>
    <t>Protandrous</t>
  </si>
  <si>
    <t>managed</t>
  </si>
  <si>
    <t>Brunei</t>
  </si>
  <si>
    <t>Brachiopoda</t>
  </si>
  <si>
    <t>FastQ</t>
  </si>
  <si>
    <t>Mud</t>
  </si>
  <si>
    <t>Burma </t>
  </si>
  <si>
    <t>Bryozoa</t>
  </si>
  <si>
    <t>Shelf (Water column &lt; 200m)</t>
  </si>
  <si>
    <t>Cambodia</t>
  </si>
  <si>
    <t>Chaetognatha</t>
  </si>
  <si>
    <t>Pelagic (Water column &gt;200m)</t>
  </si>
  <si>
    <t>Canada</t>
  </si>
  <si>
    <t>Chordata</t>
  </si>
  <si>
    <t>Planktonic</t>
  </si>
  <si>
    <t>Chile</t>
  </si>
  <si>
    <t>Cnidaria</t>
  </si>
  <si>
    <t>Rock</t>
  </si>
  <si>
    <t>China</t>
  </si>
  <si>
    <t>Ctenophora</t>
  </si>
  <si>
    <t>Sand</t>
  </si>
  <si>
    <t>Christmas Island</t>
  </si>
  <si>
    <t>Cycliophora</t>
  </si>
  <si>
    <t>Seagrass</t>
  </si>
  <si>
    <t>Cocos (Keeling) Islands</t>
  </si>
  <si>
    <t>Colombia</t>
  </si>
  <si>
    <t>Entoprocta</t>
  </si>
  <si>
    <t>Comoros</t>
  </si>
  <si>
    <t>Gastrotricha</t>
  </si>
  <si>
    <t>Costa Rica</t>
  </si>
  <si>
    <t>Gnathostomulida</t>
  </si>
  <si>
    <t>Djibouti</t>
  </si>
  <si>
    <t>Hemichordata</t>
  </si>
  <si>
    <t>Ecuador</t>
  </si>
  <si>
    <t>Kinorhyncha</t>
  </si>
  <si>
    <t>Egypt</t>
  </si>
  <si>
    <t>Loricifera</t>
  </si>
  <si>
    <t>El Salvador</t>
  </si>
  <si>
    <t>Micrognathozoa</t>
  </si>
  <si>
    <t>Eritrea</t>
  </si>
  <si>
    <t>Mollusca</t>
  </si>
  <si>
    <t>Fiji</t>
  </si>
  <si>
    <t>Nematoda</t>
  </si>
  <si>
    <t>French Polynesia</t>
  </si>
  <si>
    <t>Nematomorpha</t>
  </si>
  <si>
    <t>Guatemala</t>
  </si>
  <si>
    <t>Nemertea</t>
  </si>
  <si>
    <t>Honduras</t>
  </si>
  <si>
    <t>Onychophora</t>
  </si>
  <si>
    <t>India</t>
  </si>
  <si>
    <t>Orthonectida</t>
  </si>
  <si>
    <t>Phoronida</t>
  </si>
  <si>
    <t>Iran</t>
  </si>
  <si>
    <t>Placozoa</t>
  </si>
  <si>
    <t>Iraq</t>
  </si>
  <si>
    <t>Platyhelminthes</t>
  </si>
  <si>
    <t>Israel</t>
  </si>
  <si>
    <t>Porifera</t>
  </si>
  <si>
    <t>Japan</t>
  </si>
  <si>
    <t>Priapulida</t>
  </si>
  <si>
    <t>Jordan</t>
  </si>
  <si>
    <t>Rhombozoa</t>
  </si>
  <si>
    <t>Kenya</t>
  </si>
  <si>
    <t>Rotifera</t>
  </si>
  <si>
    <t>Kiribati</t>
  </si>
  <si>
    <t>Sipuncula</t>
  </si>
  <si>
    <t>Kuwait</t>
  </si>
  <si>
    <t>Tardigrada</t>
  </si>
  <si>
    <t>Madagascar</t>
  </si>
  <si>
    <t>Xenoturbellida</t>
  </si>
  <si>
    <t>Malaysia</t>
  </si>
  <si>
    <t>Maldives</t>
  </si>
  <si>
    <t>Marshall Islands</t>
  </si>
  <si>
    <t>Mauritius</t>
  </si>
  <si>
    <t>Mayotte</t>
  </si>
  <si>
    <t>Mexico</t>
  </si>
  <si>
    <t>Micronesia</t>
  </si>
  <si>
    <t>Mozambique </t>
  </si>
  <si>
    <t>Nauru</t>
  </si>
  <si>
    <t>New Zealand</t>
  </si>
  <si>
    <t>Nicaragua</t>
  </si>
  <si>
    <t>North Korea</t>
  </si>
  <si>
    <t>Oman</t>
  </si>
  <si>
    <t>Pakistan</t>
  </si>
  <si>
    <t>Palau</t>
  </si>
  <si>
    <t>Panama</t>
  </si>
  <si>
    <t>Papua New Guinea</t>
  </si>
  <si>
    <t>Peru</t>
  </si>
  <si>
    <t>Philippines</t>
  </si>
  <si>
    <t>Qatar</t>
  </si>
  <si>
    <t>Reunion</t>
  </si>
  <si>
    <t>Russia</t>
  </si>
  <si>
    <t>Samoa</t>
  </si>
  <si>
    <t>Saudi Arabia</t>
  </si>
  <si>
    <t>Seychelles</t>
  </si>
  <si>
    <t>Singapore</t>
  </si>
  <si>
    <t>Solomon Islands</t>
  </si>
  <si>
    <t>Somalia</t>
  </si>
  <si>
    <t>South Africa</t>
  </si>
  <si>
    <t>South Korea</t>
  </si>
  <si>
    <t>Sri Lanka</t>
  </si>
  <si>
    <t>Sudan</t>
  </si>
  <si>
    <t>Taiwan</t>
  </si>
  <si>
    <t>Tanzania</t>
  </si>
  <si>
    <t>Thailand</t>
  </si>
  <si>
    <t>Timor L'este</t>
  </si>
  <si>
    <t>Tonga</t>
  </si>
  <si>
    <t>Tuvalu</t>
  </si>
  <si>
    <t>United Arab Emirates</t>
  </si>
  <si>
    <t>United States of America</t>
  </si>
  <si>
    <t>Vanuatu</t>
  </si>
  <si>
    <t>Vietnam</t>
  </si>
  <si>
    <t>Yemen</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</si>
</sst>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000"/>
    <numFmt numFmtId="165" formatCode="0.00000"/>
    <numFmt numFmtId="166" formatCode="0.00000"/>
    <numFmt numFmtId="167" formatCode="0.00000"/>
    <numFmt numFmtId="168" formatCode="0.00000"/>
  </numFmts>
  <fonts count="71">
    <font>
      <b val="0"/>
      <i val="0"/>
      <strike val="0"/>
      <u val="none"/>
      <sz val="10.0"/>
      <color rgb="FF000000"/>
      <name val="Arial"/>
    </font>
    <font>
      <b/>
      <i val="0"/>
      <strike val="0"/>
      <u val="none"/>
      <sz val="10.0"/>
      <color rgb="FF000000"/>
      <name val="Arial"/>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0.0"/>
      <color rgb="FF000000"/>
      <name val="Arial"/>
    </font>
    <font>
      <b val="0"/>
      <i val="0"/>
      <strike val="0"/>
      <u val="none"/>
      <sz val="11.0"/>
      <color rgb="FF000000"/>
      <name val="Calibri"/>
    </font>
    <font>
      <b val="0"/>
      <i val="0"/>
      <strike val="0"/>
      <u val="none"/>
      <sz val="10.0"/>
      <color rgb="FF000000"/>
      <name val="Arial"/>
    </font>
    <font>
      <b/>
      <i val="0"/>
      <strike val="0"/>
      <u val="none"/>
      <sz val="11.0"/>
      <color rgb="FF000000"/>
      <name val="Calibri"/>
    </font>
    <font>
      <b val="0"/>
      <i val="0"/>
      <strike val="0"/>
      <u/>
      <sz val="11.0"/>
      <color rgb="FF000000"/>
      <name val="Calibri"/>
    </font>
    <font>
      <b val="0"/>
      <i val="0"/>
      <strike val="0"/>
      <u val="none"/>
      <sz val="11.0"/>
      <color rgb="FFFF0000"/>
      <name val="Calibri"/>
    </font>
    <font>
      <b val="0"/>
      <i val="0"/>
      <strike val="0"/>
      <u val="none"/>
      <sz val="10.0"/>
      <color rgb="FF000000"/>
      <name val="Arial"/>
    </font>
    <font>
      <b/>
      <i val="0"/>
      <strike val="0"/>
      <u val="none"/>
      <sz val="11.0"/>
      <color rgb="FF000000"/>
      <name val="Calibri"/>
    </font>
    <font>
      <b val="0"/>
      <i val="0"/>
      <strike val="0"/>
      <u val="none"/>
      <sz val="12.0"/>
      <color rgb="FF000000"/>
      <name val="Calibri"/>
    </font>
    <font>
      <b/>
      <i val="0"/>
      <strike val="0"/>
      <u val="none"/>
      <sz val="10.0"/>
      <color rgb="FF000000"/>
      <name val="Arial"/>
    </font>
    <font>
      <b/>
      <i val="0"/>
      <strike val="0"/>
      <u val="none"/>
      <sz val="10.0"/>
      <color rgb="FF000000"/>
      <name val="Arial"/>
    </font>
    <font>
      <b/>
      <i val="0"/>
      <strike val="0"/>
      <u val="none"/>
      <sz val="11.0"/>
      <color rgb="FF000000"/>
      <name val="Calibri"/>
    </font>
    <font>
      <b val="0"/>
      <i val="0"/>
      <strike val="0"/>
      <u val="none"/>
      <sz val="12.0"/>
      <color rgb="FF000000"/>
      <name val="Calibri"/>
    </font>
    <font>
      <b val="0"/>
      <i val="0"/>
      <strike val="0"/>
      <u val="none"/>
      <sz val="11.0"/>
      <color rgb="FF000000"/>
      <name val="Calibri"/>
    </font>
    <font>
      <b val="0"/>
      <i val="0"/>
      <strike val="0"/>
      <u val="none"/>
      <sz val="12.0"/>
      <color rgb="FF000000"/>
      <name val="Calibri"/>
    </font>
    <font>
      <b/>
      <i val="0"/>
      <strike val="0"/>
      <u val="none"/>
      <sz val="11.0"/>
      <color rgb="FF000000"/>
      <name val="Calibri"/>
    </font>
    <font>
      <b/>
      <i val="0"/>
      <strike val="0"/>
      <u val="none"/>
      <sz val="10.0"/>
      <color rgb="FF000000"/>
      <name val="Arial"/>
    </font>
    <font>
      <b val="0"/>
      <i val="0"/>
      <strike val="0"/>
      <u val="none"/>
      <sz val="11.0"/>
      <color rgb="FF000000"/>
      <name val="Calibri"/>
    </font>
    <font>
      <b/>
      <i val="0"/>
      <strike val="0"/>
      <u val="none"/>
      <sz val="10.0"/>
      <color rgb="FF000000"/>
      <name val="Arial"/>
    </font>
    <font>
      <b/>
      <i val="0"/>
      <strike val="0"/>
      <u val="none"/>
      <sz val="11.0"/>
      <color rgb="FF000000"/>
      <name val="Calibri"/>
    </font>
    <font>
      <b/>
      <i val="0"/>
      <strike val="0"/>
      <u val="none"/>
      <sz val="12.0"/>
      <color rgb="FF000000"/>
      <name val="Calibri"/>
    </font>
    <font>
      <b/>
      <i val="0"/>
      <strike val="0"/>
      <u val="none"/>
      <sz val="10.0"/>
      <color rgb="FF000000"/>
      <name val="Arial"/>
    </font>
    <font>
      <b val="0"/>
      <i val="0"/>
      <strike val="0"/>
      <u val="none"/>
      <sz val="11.0"/>
      <color rgb="FF000000"/>
      <name val="Calibri"/>
    </font>
    <font>
      <b val="0"/>
      <i val="0"/>
      <strike val="0"/>
      <u val="none"/>
      <sz val="12.0"/>
      <color rgb="FF000000"/>
      <name val="Calibri"/>
    </font>
    <font>
      <b val="0"/>
      <i val="0"/>
      <strike val="0"/>
      <u val="none"/>
      <sz val="12.0"/>
      <color rgb="FF3F3F76"/>
      <name val="Calibri"/>
    </font>
    <font>
      <b val="0"/>
      <i val="0"/>
      <strike val="0"/>
      <u val="none"/>
      <sz val="11.0"/>
      <color rgb="FF000000"/>
      <name val="Calibri"/>
    </font>
    <font>
      <b val="0"/>
      <i val="0"/>
      <strike val="0"/>
      <u val="none"/>
      <sz val="11.0"/>
      <color rgb="FF000000"/>
      <name val="Calibri"/>
    </font>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sz val="11.0"/>
      <color rgb="FF000000"/>
      <name val="Calibri"/>
    </font>
    <font>
      <b val="0"/>
      <i val="0"/>
      <strike val="0"/>
      <u val="none"/>
      <sz val="12.0"/>
      <color rgb="FF000000"/>
      <name val="Calibri"/>
    </font>
    <font>
      <b val="0"/>
      <i val="0"/>
      <strike val="0"/>
      <u val="none"/>
      <sz val="11.0"/>
      <color rgb="FF000000"/>
      <name val="Calibri"/>
    </font>
    <font>
      <b val="0"/>
      <i val="0"/>
      <strike val="0"/>
      <u val="none"/>
      <sz val="12.0"/>
      <color rgb="FF000000"/>
      <name val="Calibri"/>
    </font>
    <font>
      <b/>
      <i val="0"/>
      <strike val="0"/>
      <u val="none"/>
      <sz val="10.0"/>
      <color rgb="FF000000"/>
      <name val="Calibri"/>
    </font>
    <font>
      <b val="0"/>
      <i val="0"/>
      <strike val="0"/>
      <u/>
      <sz val="11.0"/>
      <color rgb="FF000000"/>
      <name val="Calibri"/>
    </font>
    <font>
      <b/>
      <i val="0"/>
      <strike val="0"/>
      <u val="none"/>
      <sz val="10.0"/>
      <color rgb="FF000000"/>
      <name val="Arial"/>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2.0"/>
      <color rgb="FF000000"/>
      <name val="Calibri"/>
    </font>
    <font>
      <b/>
      <i val="0"/>
      <strike val="0"/>
      <u val="none"/>
      <sz val="11.0"/>
      <color rgb="FF000000"/>
      <name val="Calibri"/>
    </font>
    <font>
      <b val="0"/>
      <i val="0"/>
      <strike val="0"/>
      <u val="none"/>
      <sz val="10.0"/>
      <color rgb="FF000000"/>
      <name val="Calibri"/>
    </font>
    <font>
      <b val="0"/>
      <i val="0"/>
      <strike val="0"/>
      <u val="none"/>
      <sz val="10.0"/>
      <color rgb="FF000000"/>
      <name val="Arial"/>
    </font>
    <font>
      <b val="0"/>
      <i val="0"/>
      <strike val="0"/>
      <u val="none"/>
      <sz val="10.0"/>
      <color rgb="FF000000"/>
      <name val="Arial"/>
    </font>
    <font>
      <b/>
      <i val="0"/>
      <strike val="0"/>
      <u val="none"/>
      <sz val="11.0"/>
      <color rgb="FF000000"/>
      <name val="Calibri"/>
    </font>
    <font>
      <b val="0"/>
      <i val="0"/>
      <strike val="0"/>
      <u val="none"/>
      <sz val="11.0"/>
      <color rgb="FF000000"/>
      <name val="Calibri"/>
    </font>
    <font>
      <b val="0"/>
      <i val="0"/>
      <strike val="0"/>
      <u val="none"/>
      <sz val="12.0"/>
      <color rgb="FF3F3F76"/>
      <name val="Calibri"/>
    </font>
    <font>
      <b/>
      <i val="0"/>
      <strike val="0"/>
      <u/>
      <sz val="11.0"/>
      <color rgb="FF000000"/>
      <name val="Calibri"/>
    </font>
    <font>
      <b val="0"/>
      <i val="0"/>
      <strike val="0"/>
      <u val="none"/>
      <sz val="11.0"/>
      <color rgb="FF000000"/>
      <name val="Calibri"/>
    </font>
    <font>
      <b/>
      <i val="0"/>
      <strike val="0"/>
      <u val="none"/>
      <sz val="10.0"/>
      <color rgb="FF000000"/>
      <name val="Arial"/>
    </font>
    <font>
      <b val="0"/>
      <i val="0"/>
      <strike val="0"/>
      <u val="none"/>
      <sz val="12.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FF0000"/>
      <name val="Calibri"/>
    </font>
    <font>
      <b val="0"/>
      <i val="0"/>
      <strike val="0"/>
      <u val="none"/>
      <sz val="10.0"/>
      <color rgb="FF000000"/>
      <name val="Calibri"/>
    </font>
    <font>
      <b val="0"/>
      <i val="0"/>
      <strike val="0"/>
      <u val="none"/>
      <sz val="12.0"/>
      <color rgb="FF9C0006"/>
      <name val="Calibri"/>
    </font>
    <font>
      <b/>
      <i val="0"/>
      <strike val="0"/>
      <u val="none"/>
      <sz val="11.0"/>
      <color rgb="FF000000"/>
      <name val="Calibri"/>
    </font>
    <font>
      <b val="0"/>
      <i val="0"/>
      <strike val="0"/>
      <u val="none"/>
      <sz val="11.0"/>
      <color rgb="FF000000"/>
      <name val="Calibri"/>
    </font>
  </fonts>
  <fills count="46">
    <fill>
      <patternFill patternType="none"/>
    </fill>
    <fill>
      <patternFill patternType="gray125">
        <bgColor rgb="FFFFFFFF"/>
      </patternFill>
    </fill>
    <fill>
      <patternFill patternType="solid">
        <fgColor rgb="FFFFFFFF"/>
        <bgColor indexed="64"/>
      </patternFill>
    </fill>
    <fill>
      <patternFill patternType="solid">
        <fgColor rgb="FFDBE5F1"/>
        <bgColor indexed="64"/>
      </patternFill>
    </fill>
    <fill>
      <patternFill patternType="solid">
        <fgColor rgb="FFDBE5F1"/>
        <bgColor indexed="64"/>
      </patternFill>
    </fill>
    <fill>
      <patternFill patternType="solid">
        <fgColor rgb="FFE5DFEC"/>
        <bgColor indexed="64"/>
      </patternFill>
    </fill>
    <fill>
      <patternFill patternType="solid">
        <fgColor rgb="FFDDD9C3"/>
        <bgColor indexed="64"/>
      </patternFill>
    </fill>
    <fill>
      <patternFill patternType="solid">
        <fgColor rgb="FFEFEFEF"/>
        <bgColor indexed="64"/>
      </patternFill>
    </fill>
    <fill>
      <patternFill patternType="solid">
        <fgColor rgb="FFF2DBDB"/>
        <bgColor indexed="64"/>
      </patternFill>
    </fill>
    <fill>
      <patternFill patternType="solid">
        <fgColor rgb="FFDBE5F1"/>
        <bgColor indexed="64"/>
      </patternFill>
    </fill>
    <fill>
      <patternFill patternType="solid">
        <fgColor rgb="FFF2DBDB"/>
        <bgColor indexed="64"/>
      </patternFill>
    </fill>
    <fill>
      <patternFill patternType="solid">
        <fgColor rgb="FFEFEFEF"/>
        <bgColor indexed="64"/>
      </patternFill>
    </fill>
    <fill>
      <patternFill patternType="solid">
        <fgColor rgb="FFF2DBDB"/>
        <bgColor indexed="64"/>
      </patternFill>
    </fill>
    <fill>
      <patternFill patternType="solid">
        <fgColor rgb="FFEFEFEF"/>
        <bgColor indexed="64"/>
      </patternFill>
    </fill>
    <fill>
      <patternFill patternType="solid">
        <fgColor rgb="FFFF0000"/>
        <bgColor indexed="64"/>
      </patternFill>
    </fill>
    <fill>
      <patternFill patternType="solid">
        <fgColor rgb="FFDBE5F1"/>
        <bgColor indexed="64"/>
      </patternFill>
    </fill>
    <fill>
      <patternFill patternType="solid">
        <fgColor rgb="FFFDE9D9"/>
        <bgColor indexed="64"/>
      </patternFill>
    </fill>
    <fill>
      <patternFill patternType="solid">
        <fgColor rgb="FFDBE5F1"/>
        <bgColor indexed="64"/>
      </patternFill>
    </fill>
    <fill>
      <patternFill patternType="solid">
        <fgColor rgb="FFDAEEF3"/>
        <bgColor indexed="64"/>
      </patternFill>
    </fill>
    <fill>
      <patternFill patternType="solid">
        <fgColor rgb="FF7F7F7F"/>
        <bgColor indexed="64"/>
      </patternFill>
    </fill>
    <fill>
      <patternFill patternType="solid">
        <fgColor rgb="FFFFCC99"/>
        <bgColor indexed="64"/>
      </patternFill>
    </fill>
    <fill>
      <patternFill patternType="solid">
        <fgColor rgb="FFDBE5F1"/>
        <bgColor indexed="64"/>
      </patternFill>
    </fill>
    <fill>
      <patternFill patternType="solid">
        <fgColor rgb="FFFFFFFF"/>
        <bgColor indexed="64"/>
      </patternFill>
    </fill>
    <fill>
      <patternFill patternType="solid">
        <fgColor rgb="FFDBE5F1"/>
        <bgColor indexed="64"/>
      </patternFill>
    </fill>
    <fill>
      <patternFill patternType="solid">
        <fgColor rgb="FFDAEEF3"/>
        <bgColor indexed="64"/>
      </patternFill>
    </fill>
    <fill>
      <patternFill patternType="solid">
        <fgColor rgb="FFDBE5F1"/>
        <bgColor indexed="64"/>
      </patternFill>
    </fill>
    <fill>
      <patternFill patternType="solid">
        <fgColor rgb="FFEAF1DD"/>
        <bgColor indexed="64"/>
      </patternFill>
    </fill>
    <fill>
      <patternFill patternType="solid">
        <fgColor rgb="FFFDE9D9"/>
        <bgColor indexed="64"/>
      </patternFill>
    </fill>
    <fill>
      <patternFill patternType="solid">
        <fgColor rgb="FFEFEFEF"/>
        <bgColor indexed="64"/>
      </patternFill>
    </fill>
    <fill>
      <patternFill patternType="solid">
        <fgColor rgb="FFDAEEF3"/>
        <bgColor indexed="64"/>
      </patternFill>
    </fill>
    <fill>
      <patternFill patternType="solid">
        <fgColor rgb="FFDBE5F1"/>
        <bgColor indexed="64"/>
      </patternFill>
    </fill>
    <fill>
      <patternFill patternType="solid">
        <fgColor rgb="FFEAF1DD"/>
        <bgColor indexed="64"/>
      </patternFill>
    </fill>
    <fill>
      <patternFill patternType="solid">
        <fgColor rgb="FF7F7F7F"/>
        <bgColor indexed="64"/>
      </patternFill>
    </fill>
    <fill>
      <patternFill patternType="solid">
        <fgColor rgb="FFDBE5F1"/>
        <bgColor indexed="64"/>
      </patternFill>
    </fill>
    <fill>
      <patternFill patternType="solid">
        <fgColor rgb="FFF2DBDB"/>
        <bgColor indexed="64"/>
      </patternFill>
    </fill>
    <fill>
      <patternFill patternType="solid">
        <fgColor rgb="FFFDE9D9"/>
        <bgColor indexed="64"/>
      </patternFill>
    </fill>
    <fill>
      <patternFill patternType="solid">
        <fgColor rgb="FFFFCC99"/>
        <bgColor indexed="64"/>
      </patternFill>
    </fill>
    <fill>
      <patternFill patternType="solid">
        <fgColor rgb="FFDBE5F1"/>
        <bgColor indexed="64"/>
      </patternFill>
    </fill>
    <fill>
      <patternFill patternType="solid">
        <fgColor rgb="FFDBE5F1"/>
        <bgColor indexed="64"/>
      </patternFill>
    </fill>
    <fill>
      <patternFill patternType="solid">
        <fgColor rgb="FFF2DBDB"/>
        <bgColor indexed="64"/>
      </patternFill>
    </fill>
    <fill>
      <patternFill patternType="solid">
        <fgColor rgb="FFDDD9C3"/>
        <bgColor indexed="64"/>
      </patternFill>
    </fill>
    <fill>
      <patternFill patternType="solid">
        <fgColor rgb="FFE5DFEC"/>
        <bgColor indexed="64"/>
      </patternFill>
    </fill>
    <fill>
      <patternFill patternType="solid">
        <fgColor rgb="FFE5DFEC"/>
        <bgColor indexed="64"/>
      </patternFill>
    </fill>
    <fill>
      <patternFill patternType="solid">
        <fgColor rgb="FFDAEEF3"/>
        <bgColor indexed="64"/>
      </patternFill>
    </fill>
    <fill>
      <patternFill patternType="solid">
        <fgColor rgb="FF7F7F7F"/>
        <bgColor indexed="64"/>
      </patternFill>
    </fill>
    <fill>
      <patternFill patternType="solid">
        <fgColor rgb="FFE5DFEC"/>
        <bgColor indexed="64"/>
      </patternFill>
    </fill>
  </fills>
  <borders count="19">
    <border>
      <left/>
      <right/>
      <top/>
      <bottom/>
      <diagonal/>
    </border>
    <border>
      <left/>
      <right/>
      <top style="thick">
        <color indexed="64"/>
      </top>
      <bottom/>
      <diagonal/>
    </border>
    <border>
      <left/>
      <right/>
      <top/>
      <bottom style="thin">
        <color indexed="64"/>
      </bottom>
      <diagonal/>
    </border>
    <border>
      <left/>
      <right/>
      <top style="thin">
        <color rgb="FF7F7F7F"/>
      </top>
      <bottom style="thin">
        <color indexed="64"/>
      </bottom>
      <diagonal/>
    </border>
    <border>
      <left/>
      <right/>
      <top/>
      <bottom style="thick">
        <color indexed="64"/>
      </bottom>
      <diagonal/>
    </border>
    <border>
      <left/>
      <right/>
      <top style="thick">
        <color indexed="64"/>
      </top>
      <bottom/>
      <diagonal/>
    </border>
    <border>
      <left/>
      <right/>
      <top/>
      <bottom style="thin">
        <color rgb="FF7F7F7F"/>
      </bottom>
      <diagonal/>
    </border>
    <border>
      <left/>
      <right/>
      <top/>
      <bottom style="thin">
        <color indexed="64"/>
      </bottom>
      <diagonal/>
    </border>
    <border>
      <left/>
      <right/>
      <top/>
      <bottom style="thick">
        <color indexed="64"/>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style="thin">
        <color rgb="FF7F7F7F"/>
      </left>
      <right/>
      <top/>
      <bottom/>
      <diagonal/>
    </border>
    <border>
      <left/>
      <right/>
      <top style="thin">
        <color indexed="64"/>
      </top>
      <bottom/>
      <diagonal/>
    </border>
    <border>
      <left/>
      <right style="thin">
        <color rgb="FF7F7F7F"/>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right/>
      <top style="thick">
        <color indexed="64"/>
      </top>
      <bottom/>
      <diagonal/>
    </border>
    <border>
      <left/>
      <right/>
      <top style="thin">
        <color indexed="64"/>
      </top>
      <bottom/>
      <diagonal/>
    </border>
    <border>
      <left/>
      <right/>
      <top style="thin">
        <color rgb="FF7F7F7F"/>
      </top>
      <bottom style="thin">
        <color rgb="FF7F7F7F"/>
      </bottom>
      <diagonal/>
    </border>
  </borders>
  <cellStyleXfs count="1">
    <xf fillId="0" numFmtId="0" borderId="0" fontId="0"/>
  </cellStyleXfs>
  <cellXfs count="75">
    <xf applyAlignment="1" fillId="0" xfId="0" numFmtId="0" borderId="0" fontId="0">
      <alignment vertical="bottom" horizontal="general" wrapText="1"/>
    </xf>
    <xf applyAlignment="1" fillId="2" xfId="0" numFmtId="0" borderId="0" applyFont="1" fontId="1" applyFill="1">
      <alignment vertical="bottom" horizontal="left"/>
    </xf>
    <xf applyAlignment="1" fillId="3" xfId="0" numFmtId="0" borderId="0" applyFont="1" fontId="2" applyFill="1">
      <alignment vertical="center" horizontal="general" wrapText="1"/>
    </xf>
    <xf applyAlignment="1" fillId="4" xfId="0" numFmtId="0" borderId="0" applyFont="1" fontId="3" applyFill="1">
      <alignment vertical="center" horizontal="general" wrapText="1"/>
    </xf>
    <xf applyAlignment="1" fillId="5" xfId="0" numFmtId="0" borderId="0" applyFont="1" fontId="4" applyFill="1">
      <alignment vertical="center" horizontal="general"/>
    </xf>
    <xf applyAlignment="1" fillId="6" xfId="0" numFmtId="0" borderId="0" applyFont="1" fontId="5" applyFill="1">
      <alignment vertical="center" horizontal="general" wrapText="1"/>
    </xf>
    <xf applyAlignment="1" fillId="7" xfId="0" numFmtId="0" borderId="0" applyFont="1" fontId="6" applyFill="1">
      <alignment vertical="center" horizontal="general"/>
    </xf>
    <xf applyAlignment="1" fillId="8" xfId="0" numFmtId="0" borderId="0" applyFont="1" fontId="7" applyFill="1">
      <alignment vertical="center" horizontal="general"/>
    </xf>
    <xf fillId="0" xfId="0" numFmtId="0" borderId="0" applyFont="1" fontId="8"/>
    <xf applyAlignment="1" fillId="0" xfId="0" numFmtId="0" borderId="0" applyFont="1" fontId="9">
      <alignment vertical="center" horizontal="general" wrapText="1"/>
    </xf>
    <xf fillId="0" xfId="0" numFmtId="0" borderId="0" applyFont="1" fontId="10"/>
    <xf applyBorder="1" applyAlignment="1" fillId="9" xfId="0" numFmtId="0" borderId="1" applyFont="1" fontId="11" applyFill="1">
      <alignment vertical="center" horizontal="general" wrapText="1"/>
    </xf>
    <xf applyAlignment="1" fillId="10" xfId="0" numFmtId="0" borderId="0" applyFont="1" fontId="12" applyFill="1">
      <alignment vertical="center" horizontal="general"/>
    </xf>
    <xf applyAlignment="1" fillId="0" xfId="0" numFmtId="164" borderId="0" applyFont="1" fontId="13" applyNumberFormat="1">
      <alignment vertical="center" horizontal="general"/>
    </xf>
    <xf fillId="11" xfId="0" numFmtId="0" borderId="0" applyFont="1" fontId="14" applyFill="1"/>
    <xf applyAlignment="1" fillId="12" xfId="0" numFmtId="0" borderId="0" applyFont="1" fontId="15" applyFill="1">
      <alignment vertical="center" horizontal="general"/>
    </xf>
    <xf fillId="0" xfId="0" numFmtId="165" borderId="0" applyFont="1" fontId="16" applyNumberFormat="1"/>
    <xf applyBorder="1" applyAlignment="1" fillId="0" xfId="0" numFmtId="0" borderId="2" applyFont="1" fontId="17">
      <alignment vertical="bottom" horizontal="general" wrapText="1"/>
    </xf>
    <xf applyBorder="1" applyAlignment="1" fillId="0" xfId="0" numFmtId="0" borderId="3" applyFont="1" fontId="18">
      <alignment vertical="bottom" horizontal="general" wrapText="1"/>
    </xf>
    <xf applyBorder="1" applyAlignment="1" fillId="0" xfId="0" numFmtId="0" borderId="4" applyFont="1" fontId="19">
      <alignment vertical="center" horizontal="general"/>
    </xf>
    <xf applyAlignment="1" fillId="13" xfId="0" numFmtId="0" borderId="0" applyFont="1" fontId="20" applyFill="1">
      <alignment vertical="center" horizontal="general"/>
    </xf>
    <xf applyAlignment="1" fillId="14" xfId="0" numFmtId="0" borderId="0" applyFont="1" fontId="21" applyFill="1">
      <alignment vertical="center" horizontal="general"/>
    </xf>
    <xf applyAlignment="1" fillId="0" xfId="0" numFmtId="166" borderId="0" fontId="0" applyNumberFormat="1">
      <alignment vertical="bottom" horizontal="general" wrapText="1"/>
    </xf>
    <xf applyAlignment="1" fillId="0" xfId="0" numFmtId="0" borderId="0" applyFont="1" fontId="22">
      <alignment vertical="center" horizontal="general"/>
    </xf>
    <xf applyBorder="1" applyAlignment="1" fillId="15" xfId="0" numFmtId="0" borderId="5" applyFont="1" fontId="23" applyFill="1">
      <alignment vertical="center" horizontal="general"/>
    </xf>
    <xf applyAlignment="1" fillId="0" xfId="0" numFmtId="0" borderId="0" applyFont="1" fontId="24">
      <alignment vertical="bottom" horizontal="left"/>
    </xf>
    <xf applyBorder="1" applyAlignment="1" fillId="0" xfId="0" numFmtId="0" borderId="6" fontId="0">
      <alignment vertical="bottom" horizontal="general" wrapText="1"/>
    </xf>
    <xf applyAlignment="1" fillId="16" xfId="0" numFmtId="0" borderId="0" applyFont="1" fontId="25" applyFill="1">
      <alignment vertical="center" horizontal="general"/>
    </xf>
    <xf applyBorder="1" applyAlignment="1" fillId="0" xfId="0" numFmtId="167" borderId="7" applyFont="1" fontId="26" applyNumberFormat="1">
      <alignment vertical="bottom" horizontal="general" wrapText="1"/>
    </xf>
    <xf applyBorder="1" applyAlignment="1" fillId="0" xfId="0" numFmtId="0" borderId="8" applyFont="1" fontId="27">
      <alignment vertical="center" horizontal="general" wrapText="1"/>
    </xf>
    <xf fillId="0" xfId="0" numFmtId="0" borderId="0" applyFont="1" fontId="28"/>
    <xf applyAlignment="1" fillId="17" xfId="0" numFmtId="0" borderId="0" applyFont="1" fontId="29" applyFill="1">
      <alignment vertical="center" horizontal="general"/>
    </xf>
    <xf applyAlignment="1" fillId="18" xfId="0" numFmtId="0" borderId="0" applyFont="1" fontId="30" applyFill="1">
      <alignment vertical="center" horizontal="general"/>
    </xf>
    <xf applyBorder="1" fillId="19" xfId="0" numFmtId="0" borderId="9" applyFont="1" fontId="31" applyFill="1"/>
    <xf applyBorder="1" fillId="20" xfId="0" numFmtId="0" borderId="10" applyFont="1" fontId="32" applyFill="1"/>
    <xf applyAlignment="1" fillId="21" xfId="0" numFmtId="0" borderId="0" applyFont="1" fontId="33" applyFill="1">
      <alignment vertical="center" horizontal="general"/>
    </xf>
    <xf applyAlignment="1" fillId="0" xfId="0" numFmtId="0" borderId="0" applyFont="1" fontId="34">
      <alignment vertical="center" horizontal="general"/>
    </xf>
    <xf applyAlignment="1" fillId="22" xfId="0" numFmtId="0" borderId="0" applyFont="1" fontId="35" applyFill="1">
      <alignment vertical="bottom" horizontal="left"/>
    </xf>
    <xf applyAlignment="1" fillId="23" xfId="0" numFmtId="0" borderId="0" applyFont="1" fontId="36" applyFill="1">
      <alignment vertical="center" horizontal="general" wrapText="1"/>
    </xf>
    <xf applyAlignment="1" fillId="24" xfId="0" numFmtId="0" borderId="0" applyFont="1" fontId="37" applyFill="1">
      <alignment vertical="center" horizontal="general" wrapText="1"/>
    </xf>
    <xf applyAlignment="1" fillId="25" xfId="0" numFmtId="0" borderId="0" applyFont="1" fontId="38" applyFill="1">
      <alignment vertical="center" horizontal="general"/>
    </xf>
    <xf applyBorder="1" fillId="0" xfId="0" numFmtId="0" borderId="11" applyFont="1" fontId="39"/>
    <xf applyAlignment="1" fillId="26" xfId="0" numFmtId="0" borderId="0" applyFont="1" fontId="40" applyFill="1">
      <alignment vertical="center" horizontal="general"/>
    </xf>
    <xf applyBorder="1" applyAlignment="1" fillId="0" xfId="0" numFmtId="0" borderId="12" fontId="0">
      <alignment vertical="bottom" horizontal="general" wrapText="1"/>
    </xf>
    <xf applyBorder="1" fillId="0" xfId="0" numFmtId="0" borderId="13" applyFont="1" fontId="41"/>
    <xf applyAlignment="1" fillId="0" xfId="0" numFmtId="0" borderId="0" applyFont="1" fontId="42">
      <alignment vertical="center" horizontal="general"/>
    </xf>
    <xf applyAlignment="1" fillId="27" xfId="0" numFmtId="0" borderId="0" applyFont="1" fontId="43" applyFill="1">
      <alignment vertical="center" horizontal="general"/>
    </xf>
    <xf applyAlignment="1" fillId="0" xfId="0" numFmtId="0" borderId="0" applyFont="1" fontId="44">
      <alignment vertical="bottom" horizontal="general" wrapText="1"/>
    </xf>
    <xf applyAlignment="1" fillId="28" xfId="0" numFmtId="0" borderId="0" applyFont="1" fontId="45" applyFill="1">
      <alignment vertical="center" horizontal="general" wrapText="1"/>
    </xf>
    <xf applyAlignment="1" fillId="29" xfId="0" numFmtId="0" borderId="0" applyFont="1" fontId="46" applyFill="1">
      <alignment vertical="center" horizontal="general" wrapText="1"/>
    </xf>
    <xf applyAlignment="1" fillId="30" xfId="0" numFmtId="0" borderId="0" applyFont="1" fontId="47" applyFill="1">
      <alignment vertical="center" horizontal="general"/>
    </xf>
    <xf applyAlignment="1" fillId="31" xfId="0" numFmtId="0" borderId="0" applyFont="1" fontId="48" applyFill="1">
      <alignment vertical="center" horizontal="general" wrapText="1"/>
    </xf>
    <xf applyBorder="1" fillId="32" xfId="0" numFmtId="0" borderId="14" applyFont="1" fontId="49" applyFill="1"/>
    <xf applyAlignment="1" fillId="0" xfId="0" numFmtId="0" borderId="0" applyFont="1" fontId="50">
      <alignment vertical="center" horizontal="general"/>
    </xf>
    <xf applyAlignment="1" fillId="0" xfId="0" numFmtId="0" borderId="0" applyFont="1" fontId="51">
      <alignment vertical="center" horizontal="general" wrapText="1"/>
    </xf>
    <xf applyAlignment="1" fillId="0" xfId="0" numFmtId="0" borderId="0" applyFont="1" fontId="52">
      <alignment vertical="bottom" horizontal="left"/>
    </xf>
    <xf applyAlignment="1" fillId="33" xfId="0" numFmtId="0" borderId="0" applyFont="1" fontId="53" applyFill="1">
      <alignment vertical="center" horizontal="general"/>
    </xf>
    <xf applyAlignment="1" fillId="34" xfId="0" numFmtId="0" borderId="0" applyFont="1" fontId="54" applyFill="1">
      <alignment vertical="center" horizontal="general" wrapText="1"/>
    </xf>
    <xf applyAlignment="1" fillId="35" xfId="0" numFmtId="0" borderId="0" applyFont="1" fontId="55" applyFill="1">
      <alignment vertical="center" horizontal="general" wrapText="1"/>
    </xf>
    <xf applyBorder="1" fillId="36" xfId="0" numFmtId="0" borderId="15" applyFont="1" fontId="56" applyFill="1"/>
    <xf applyBorder="1" applyAlignment="1" fillId="37" xfId="0" numFmtId="0" borderId="16" applyFont="1" fontId="57" applyFill="1">
      <alignment vertical="center" horizontal="general"/>
    </xf>
    <xf applyAlignment="1" fillId="38" xfId="0" numFmtId="0" borderId="0" applyFont="1" fontId="58" applyFill="1">
      <alignment vertical="center" horizontal="general"/>
    </xf>
    <xf applyAlignment="1" fillId="0" xfId="0" numFmtId="0" borderId="0" applyFont="1" fontId="59">
      <alignment vertical="center" horizontal="general"/>
    </xf>
    <xf fillId="0" xfId="0" numFmtId="0" borderId="0" applyFont="1" fontId="60"/>
    <xf applyAlignment="1" fillId="39" xfId="0" numFmtId="0" borderId="0" applyFont="1" fontId="61" applyFill="1">
      <alignment vertical="center" horizontal="general" wrapText="1"/>
    </xf>
    <xf applyAlignment="1" fillId="40" xfId="0" numFmtId="0" borderId="0" applyFont="1" fontId="62" applyFill="1">
      <alignment vertical="center" horizontal="general"/>
    </xf>
    <xf applyAlignment="1" fillId="41" xfId="0" numFmtId="0" borderId="0" applyFont="1" fontId="63" applyFill="1">
      <alignment vertical="center" horizontal="general" wrapText="1"/>
    </xf>
    <xf applyAlignment="1" fillId="42" xfId="0" numFmtId="0" borderId="0" applyFont="1" fontId="64" applyFill="1">
      <alignment vertical="center" horizontal="general"/>
    </xf>
    <xf applyAlignment="1" fillId="43" xfId="0" numFmtId="0" borderId="0" applyFont="1" fontId="65" applyFill="1">
      <alignment vertical="center" horizontal="general"/>
    </xf>
    <xf applyAlignment="1" fillId="0" xfId="0" numFmtId="0" borderId="0" applyFont="1" fontId="66">
      <alignment vertical="center" horizontal="general"/>
    </xf>
    <xf applyAlignment="1" fillId="0" xfId="0" numFmtId="0" borderId="0" applyFont="1" fontId="67">
      <alignment vertical="center" horizontal="general"/>
    </xf>
    <xf fillId="44" xfId="0" numFmtId="0" borderId="0" applyFont="1" fontId="68" applyFill="1"/>
    <xf applyAlignment="1" fillId="45" xfId="0" numFmtId="0" borderId="0" applyFont="1" fontId="69" applyFill="1">
      <alignment vertical="center" horizontal="general" wrapText="1"/>
    </xf>
    <xf applyBorder="1" applyAlignment="1" fillId="0" xfId="0" numFmtId="168" borderId="17" fontId="0" applyNumberFormat="1">
      <alignment vertical="bottom" horizontal="general" wrapText="1"/>
    </xf>
    <xf applyBorder="1" applyAlignment="1" fillId="0" xfId="0" numFmtId="0" borderId="18" applyFont="1" fontId="70">
      <alignment vertical="center" horizontal="general"/>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3.xml" Type="http://schemas.openxmlformats.org/officeDocument/2006/relationships/worksheet" Id="rId5"/></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57" defaultRowHeight="15.0"/>
  <cols>
    <col min="1" customWidth="1" max="1" style="36" width="32.14"/>
    <col min="2" customWidth="1" max="2" style="36" hidden="1" width="52.86"/>
    <col min="3" customWidth="1" max="3" style="36" width="24.14"/>
    <col min="4" customWidth="1" max="4" style="36" width="24.86"/>
    <col min="5" customWidth="1" max="5" style="36" width="36.57"/>
    <col min="6" customWidth="1" max="6" style="36" width="27.43"/>
    <col min="7" customWidth="1" max="7" style="36" width="131.43"/>
    <col min="8" customWidth="1" max="8" style="9" width="108.57"/>
    <col min="9" customWidth="1" max="9" width="33.57"/>
  </cols>
  <sheetData>
    <row customHeight="1" r="1" ht="15.75">
      <c t="s" s="19" r="A1">
        <v>0</v>
      </c>
      <c t="s" s="19" r="B1">
        <v>1</v>
      </c>
      <c t="s" s="19" r="C1">
        <v>2</v>
      </c>
      <c t="s" s="19" r="D1">
        <v>3</v>
      </c>
      <c t="s" s="19" r="E1">
        <v>4</v>
      </c>
      <c t="s" s="19" r="F1">
        <v>5</v>
      </c>
      <c t="s" s="19" r="G1">
        <v>6</v>
      </c>
      <c t="s" s="29" r="H1">
        <v>7</v>
      </c>
      <c t="s" s="8" r="I1">
        <v>8</v>
      </c>
    </row>
    <row customHeight="1" s="30" customFormat="1" r="2" ht="28.5">
      <c t="s" s="24" r="A2">
        <v>9</v>
      </c>
      <c t="s" s="24" r="B2">
        <v>10</v>
      </c>
      <c t="s" s="24" r="C2">
        <v>11</v>
      </c>
      <c t="s" s="24" r="D2">
        <v>12</v>
      </c>
      <c t="s" s="24" r="E2">
        <v>13</v>
      </c>
      <c t="str" s="60" r="F2">
        <f>HYPERLINK("http://rs.tdwg.org/dwc/terms/MaterialSampleID","http://rs.tdwg.org/dwc/terms/MaterialSampleID")</f>
        <v>http://rs.tdwg.org/dwc/terms/MaterialSampleID</v>
      </c>
      <c t="str" s="60" r="G2">
        <f>CONCATENATE("&lt;attribute column='",RC3,"' uri='",RC6,"' /&gt;")</f>
        <v>&lt;attribute column='materialSampleID' uri='http://rs.tdwg.org/dwc/terms/MaterialSampleID' /&gt;</v>
      </c>
      <c t="s" s="11" r="H2">
        <v>14</v>
      </c>
      <c t="s" s="25" r="I2">
        <v>15</v>
      </c>
    </row>
    <row r="3">
      <c t="s" s="50" r="A3">
        <v>9</v>
      </c>
      <c t="s" s="50" r="B3">
        <v>10</v>
      </c>
      <c t="s" s="50" r="C3">
        <v>16</v>
      </c>
      <c t="s" s="50" r="D3">
        <v>12</v>
      </c>
      <c t="s" s="50" r="E3">
        <v>17</v>
      </c>
      <c t="s" s="50" r="F3">
        <v>18</v>
      </c>
      <c t="str" s="61" r="G3">
        <f>CONCATENATE("&lt;attribute column='",RC3,"' uri='",RC6,"' /&gt;")</f>
        <v>&lt;attribute column='principalInvestigator' uri='urn:PrincipalInvestigator' /&gt;</v>
      </c>
      <c t="s" s="3" r="H3">
        <v>19</v>
      </c>
      <c t="s" s="1" r="I3">
        <v>20</v>
      </c>
    </row>
    <row r="4">
      <c t="s" s="35" r="A4">
        <v>9</v>
      </c>
      <c s="35" r="B4"/>
      <c t="s" s="35" r="C4">
        <v>21</v>
      </c>
      <c s="35" r="D4"/>
      <c s="35" r="E4"/>
      <c t="s" s="35" r="F4">
        <v>22</v>
      </c>
      <c t="str" s="61" r="G4">
        <f>CONCATENATE("&lt;attribute column='",RC3,"' uri='",RC6,"' /&gt;")</f>
        <v>&lt;attribute column='sampleOwnerInstitutionCode' uri='http://rs.tdwg.org/dwc/terms/ownerInstitutionCode' /&gt;</v>
      </c>
      <c t="s" s="2" r="H4">
        <v>23</v>
      </c>
      <c t="s" s="37" r="I4">
        <v>24</v>
      </c>
    </row>
    <row r="5">
      <c t="s" s="35" r="A5">
        <v>9</v>
      </c>
      <c t="s" s="35" r="B5">
        <v>10</v>
      </c>
      <c t="s" s="35" r="C5">
        <v>25</v>
      </c>
      <c s="35" r="D5"/>
      <c s="35" r="E5"/>
      <c t="s" s="35" r="F5">
        <v>26</v>
      </c>
      <c t="str" s="61" r="G5">
        <f>CONCATENATE("&lt;attribute column='",RC3,"' uri='",RC6,"' /&gt;")</f>
        <v>&lt;attribute column='fundingSource' uri='?' /&gt;</v>
      </c>
      <c t="s" s="2" r="H5">
        <v>27</v>
      </c>
      <c t="s" s="37" r="I5">
        <v>28</v>
      </c>
    </row>
    <row r="6">
      <c t="s" s="35" r="A6">
        <v>9</v>
      </c>
      <c t="s" s="61" r="B6">
        <v>29</v>
      </c>
      <c t="s" s="61" r="C6">
        <v>30</v>
      </c>
      <c s="61" r="D6"/>
      <c s="61" r="E6"/>
      <c t="s" s="61" r="F6">
        <v>31</v>
      </c>
      <c t="str" s="61" r="G6">
        <f>CONCATENATE("&lt;attribute column='",RC3,"' uri='",RC6,"' /&gt;")</f>
        <v>&lt;attribute column='occurrenceID' uri='http://rs.tdwg.org/dwc/terms/occurrenceID' /&gt;</v>
      </c>
      <c t="s" s="38" r="H6">
        <v>32</v>
      </c>
      <c t="s" s="55" r="I6">
        <v>33</v>
      </c>
    </row>
    <row r="7">
      <c t="s" s="35" r="A7">
        <v>9</v>
      </c>
      <c t="s" s="61" r="B7">
        <v>29</v>
      </c>
      <c t="s" s="61" r="C7">
        <v>34</v>
      </c>
      <c s="61" r="D7"/>
      <c s="61" r="E7"/>
      <c t="s" s="61" r="F7">
        <v>35</v>
      </c>
      <c t="str" s="61" r="G7">
        <f>CONCATENATE("&lt;attribute column='",RC3,"' uri='",RC6,"' /&gt;")</f>
        <v>&lt;attribute column='associatedMedia' uri='http://rs.tdwg.org/dwc/terms/associatedMedia' /&gt;</v>
      </c>
      <c t="s" s="38" r="H7">
        <v>36</v>
      </c>
      <c t="s" s="55" r="I7">
        <v>37</v>
      </c>
    </row>
    <row r="8">
      <c t="s" s="35" r="A8">
        <v>9</v>
      </c>
      <c s="61" r="B8"/>
      <c t="s" s="61" r="C8">
        <v>38</v>
      </c>
      <c s="61" r="D8"/>
      <c s="61" r="E8"/>
      <c t="s" s="61" r="F8">
        <v>39</v>
      </c>
      <c t="str" s="61" r="G8">
        <f>CONCATENATE("&lt;attribute column='",RC3,"' uri='",RC6,"' /&gt;")</f>
        <v>&lt;attribute column='associatedReferences' uri='http://rs.tdwg.org/dwc/terms/associatedReferences' /&gt;</v>
      </c>
      <c t="s" s="38" r="H8">
        <v>40</v>
      </c>
      <c t="s" s="55" r="I8">
        <v>41</v>
      </c>
    </row>
    <row r="9">
      <c t="s" s="35" r="A9">
        <v>9</v>
      </c>
      <c t="s" s="61" r="B9">
        <v>29</v>
      </c>
      <c t="s" s="61" r="C9">
        <v>42</v>
      </c>
      <c s="61" r="D9"/>
      <c s="61" r="E9"/>
      <c t="s" s="61" r="F9">
        <v>43</v>
      </c>
      <c t="str" s="61" r="G9">
        <f>CONCATENATE("&lt;attribute column='",RC3,"' uri='",RC6,"' /&gt;")</f>
        <v>&lt;attribute column='preservative' uri='http://rs.tdwg.org/dwc/terms/preparations' /&gt;</v>
      </c>
      <c t="s" s="38" r="H9">
        <v>44</v>
      </c>
      <c t="s" s="55" r="I9">
        <v>45</v>
      </c>
    </row>
    <row r="10">
      <c t="s" s="35" r="A10">
        <v>9</v>
      </c>
      <c t="s" s="61" r="B10">
        <v>29</v>
      </c>
      <c t="s" s="61" r="C10">
        <v>46</v>
      </c>
      <c s="61" r="D10"/>
      <c s="61" r="E10"/>
      <c t="s" s="61" r="F10">
        <v>47</v>
      </c>
      <c t="str" s="61" r="G10">
        <f>CONCATENATE("&lt;attribute column='",RC3,"' uri='",RC6,"' /&gt;")</f>
        <v>&lt;attribute column='previousIdentifications' uri='http://rs.tdwg.org/dwc/terms/previousIdentifications' /&gt;</v>
      </c>
      <c t="s" s="38" r="H10">
        <v>48</v>
      </c>
      <c t="s" s="55" r="I10">
        <v>49</v>
      </c>
    </row>
    <row r="11">
      <c t="s" s="35" r="A11">
        <v>9</v>
      </c>
      <c t="s" s="61" r="B11">
        <v>29</v>
      </c>
      <c t="s" s="61" r="C11">
        <v>50</v>
      </c>
      <c s="61" r="D11"/>
      <c t="s" s="61" r="E11">
        <v>51</v>
      </c>
      <c t="s" s="61" r="F11">
        <v>52</v>
      </c>
      <c t="str" s="61" r="G11">
        <f>CONCATENATE("&lt;attribute column='",RC3,"' uri='",RC6,"' /&gt;")</f>
        <v>&lt;attribute column='lifeStage' uri='http://rs.tdwg.org/dwc/terms/lifeStage' /&gt;</v>
      </c>
      <c t="s" s="38" r="H11">
        <v>53</v>
      </c>
      <c t="s" s="55" r="I11">
        <v>54</v>
      </c>
    </row>
    <row r="12">
      <c t="s" s="35" r="A12">
        <v>9</v>
      </c>
      <c t="s" s="61" r="B12">
        <v>29</v>
      </c>
      <c t="s" s="61" r="C12">
        <v>55</v>
      </c>
      <c s="61" r="D12"/>
      <c t="s" s="61" r="E12">
        <v>56</v>
      </c>
      <c t="str" s="40" r="F12">
        <f>HYPERLINK("http://purl.obolibrary.org/obo/PATO_0000128"," http://purl.obolibrary.org/obo/PATO_0000128")</f>
        <v> http://purl.obolibrary.org/obo/PATO_0000128</v>
      </c>
      <c t="str" s="40" r="G12">
        <f>CONCATENATE("&lt;attribute column='",RC3,"' uri='",RC6,"' /&gt;")</f>
        <v>&lt;attribute column='weight' uri=' http://purl.obolibrary.org/obo/PATO_0000128' /&gt;</v>
      </c>
      <c t="s" s="38" r="H12">
        <v>57</v>
      </c>
      <c s="55" r="I12">
        <v>20</v>
      </c>
    </row>
    <row r="13">
      <c t="s" s="35" r="A13">
        <v>9</v>
      </c>
      <c t="s" s="61" r="B13">
        <v>29</v>
      </c>
      <c t="s" s="61" r="C13">
        <v>58</v>
      </c>
      <c s="61" r="D13"/>
      <c t="s" s="61" r="E13">
        <v>56</v>
      </c>
      <c t="str" s="40" r="F13">
        <f>HYPERLINK("http://purl.obolibrary.org/obo/PATO_0000122","http://purl.obolibrary.org/obo/PATO_0000122")</f>
        <v>http://purl.obolibrary.org/obo/PATO_0000122</v>
      </c>
      <c t="str" s="40" r="G13">
        <f>CONCATENATE("&lt;attribute column='",RC3,"' uri='",RC6,"' /&gt;")</f>
        <v>&lt;attribute column='length' uri='http://purl.obolibrary.org/obo/PATO_0000122' /&gt;</v>
      </c>
      <c t="s" s="38" r="H13">
        <v>59</v>
      </c>
      <c s="55" r="I13">
        <v>20</v>
      </c>
    </row>
    <row r="14">
      <c t="s" s="35" r="A14">
        <v>9</v>
      </c>
      <c s="61" r="B14"/>
      <c t="s" s="61" r="C14">
        <v>60</v>
      </c>
      <c s="61" r="D14"/>
      <c t="s" s="61" r="E14">
        <v>51</v>
      </c>
      <c t="s" s="61" r="F14">
        <v>61</v>
      </c>
      <c t="str" s="40" r="G14">
        <f>CONCATENATE("&lt;attribute column='",RC3,"' uri='",RC6,"' /&gt;")</f>
        <v>&lt;attribute column='sex' uri='http://rs.tdwg.org/dwc/terms/sex' /&gt;</v>
      </c>
      <c t="s" s="38" r="H14">
        <v>62</v>
      </c>
      <c t="s" s="55" r="I14">
        <v>63</v>
      </c>
    </row>
    <row r="15">
      <c t="s" s="35" r="A15">
        <v>9</v>
      </c>
      <c s="61" r="B15"/>
      <c t="s" s="61" r="C15">
        <v>64</v>
      </c>
      <c s="61" r="D15"/>
      <c t="s" s="61" r="E15">
        <v>51</v>
      </c>
      <c t="s" s="61" r="F15">
        <v>65</v>
      </c>
      <c t="str" s="40" r="G15">
        <f>CONCATENATE("&lt;attribute column='",RC3,"' uri='",RC6,"' /&gt;")</f>
        <v>&lt;attribute column='establishmentMeans' uri='http://rs.tdwg.org/dwc/terms/establishmentMeans' /&gt;</v>
      </c>
      <c t="s" s="38" r="H15">
        <v>66</v>
      </c>
      <c t="s" s="55" r="I15">
        <v>67</v>
      </c>
    </row>
    <row r="16">
      <c t="s" s="35" r="A16">
        <v>9</v>
      </c>
      <c s="61" r="B16"/>
      <c t="s" s="61" r="C16">
        <v>68</v>
      </c>
      <c s="61" r="D16"/>
      <c s="61" r="E16"/>
      <c t="str" s="61" r="F16">
        <f>HYPERLINK("http://rs.tdwg.org/dwc/terms/associatedSequences","http://rs.tdwg.org/dwc/terms/associatedSequences")</f>
        <v>http://rs.tdwg.org/dwc/terms/associatedSequences</v>
      </c>
      <c t="str" s="40" r="G16">
        <f>CONCATENATE("&lt;attribute column='",RC3,"' uri='",RC6,"' /&gt;")</f>
        <v>&lt;attribute column='associatedSequences' uri='http://rs.tdwg.org/dwc/terms/associatedSequences' /&gt;</v>
      </c>
      <c t="s" s="38" r="H16">
        <v>69</v>
      </c>
      <c t="s" s="55" r="I16">
        <v>70</v>
      </c>
    </row>
    <row r="17">
      <c t="s" s="35" r="A17">
        <v>9</v>
      </c>
      <c s="61" r="B17"/>
      <c t="s" s="61" r="C17">
        <v>71</v>
      </c>
      <c s="61" r="D17"/>
      <c s="61" r="E17"/>
      <c t="s" s="61" r="F17">
        <v>72</v>
      </c>
      <c t="str" s="40" r="G17">
        <f>CONCATENATE("&lt;attribute column='",RC3,"' uri='",RC6,"' /&gt;")</f>
        <v>&lt;attribute column='occurrenceRemarks' uri='http://rs.tdwg.org/dwc/terms/occurrenceRemarks' /&gt;</v>
      </c>
      <c t="s" s="38" r="H17">
        <v>73</v>
      </c>
      <c t="s" s="55" r="I17">
        <v>74</v>
      </c>
    </row>
    <row r="18">
      <c t="s" s="68" r="A18">
        <v>75</v>
      </c>
      <c t="s" s="68" r="B18">
        <v>76</v>
      </c>
      <c t="s" s="68" r="C18">
        <v>77</v>
      </c>
      <c t="s" s="68" r="D18">
        <v>78</v>
      </c>
      <c t="s" s="68" r="E18">
        <v>79</v>
      </c>
      <c t="s" s="68" r="F18">
        <v>80</v>
      </c>
      <c t="str" s="68" r="G18">
        <f>CONCATENATE("&lt;attribute column='",RC3,"' uri='",RC6,"' /&gt;")</f>
        <v>&lt;attribute column='yearCollected' uri='urn:yearCollected' /&gt;</v>
      </c>
      <c t="s" s="49" r="H18">
        <v>81</v>
      </c>
      <c s="55" r="I18">
        <v>2006</v>
      </c>
    </row>
    <row r="19">
      <c t="s" s="68" r="A19">
        <v>75</v>
      </c>
      <c t="s" s="68" r="B19">
        <v>76</v>
      </c>
      <c t="s" s="68" r="C19">
        <v>82</v>
      </c>
      <c s="68" r="D19"/>
      <c s="68" r="E19"/>
      <c t="str" s="68" r="F19">
        <f>HYPERLINK("http://rs.tdwg.org/dwc/terms/month","urn:monthCollected")</f>
        <v>urn:monthCollected</v>
      </c>
      <c t="str" s="68" r="G19">
        <f>CONCATENATE("&lt;attribute column='",RC3,"' uri='",RC6,"' /&gt;")</f>
        <v>&lt;attribute column='monthCollected' uri='urn:monthCollected' /&gt;</v>
      </c>
      <c t="s" s="49" r="H19">
        <v>83</v>
      </c>
      <c s="55" r="I19">
        <v>10</v>
      </c>
    </row>
    <row r="20">
      <c t="s" s="68" r="A20">
        <v>75</v>
      </c>
      <c t="s" s="68" r="B20">
        <v>76</v>
      </c>
      <c t="s" s="68" r="C20">
        <v>84</v>
      </c>
      <c s="68" r="D20"/>
      <c s="68" r="E20"/>
      <c t="s" s="68" r="F20">
        <v>85</v>
      </c>
      <c t="str" s="68" r="G20">
        <f>CONCATENATE("&lt;attribute column='",RC3,"' uri='",RC6,"' /&gt;")</f>
        <v>&lt;attribute column='dayCollected' uri='urn:dayCollected' /&gt;</v>
      </c>
      <c t="s" s="49" r="H20">
        <v>86</v>
      </c>
      <c s="55" r="I20">
        <v>21</v>
      </c>
    </row>
    <row r="21">
      <c t="s" s="68" r="A21">
        <v>75</v>
      </c>
      <c t="s" s="68" r="B21">
        <v>76</v>
      </c>
      <c t="s" s="68" r="C21">
        <v>87</v>
      </c>
      <c t="s" s="68" r="D21">
        <v>78</v>
      </c>
      <c t="s" s="68" r="E21">
        <v>79</v>
      </c>
      <c t="s" s="68" r="F21">
        <v>88</v>
      </c>
      <c t="str" s="68" r="G21">
        <f>CONCATENATE("&lt;attribute column='",RC3,"' uri='",RC6,"' /&gt;")</f>
        <v>&lt;attribute column='permitInformation' uri='urn:permitInformation' /&gt;</v>
      </c>
      <c t="s" s="49" r="H21">
        <v>89</v>
      </c>
      <c t="s" s="55" r="I21">
        <v>90</v>
      </c>
    </row>
    <row r="22">
      <c t="s" s="68" r="A22">
        <v>75</v>
      </c>
      <c t="s" s="68" r="B22">
        <v>76</v>
      </c>
      <c t="s" s="68" r="C22">
        <v>91</v>
      </c>
      <c s="68" r="D22"/>
      <c t="s" s="68" r="E22">
        <v>51</v>
      </c>
      <c t="str" s="68" r="F22">
        <f>HYPERLINK("http://purl.obolibrary.org/obo/ENVO_00002036","http://purl.obolibrary.org/obo/ENVO_00002036")</f>
        <v>http://purl.obolibrary.org/obo/ENVO_00002036</v>
      </c>
      <c t="str" s="68" r="G22">
        <f>CONCATENATE("&lt;attribute column='",RC3,"' uri='",RC6,"' /&gt;")</f>
        <v>&lt;attribute column='habitat' uri='http://purl.obolibrary.org/obo/ENVO_00002036' /&gt;</v>
      </c>
      <c t="s" s="49" r="H22">
        <v>92</v>
      </c>
      <c t="s" s="55" r="I22">
        <v>93</v>
      </c>
    </row>
    <row r="23">
      <c t="s" s="68" r="A23">
        <v>75</v>
      </c>
      <c s="68" r="B23"/>
      <c t="s" s="68" r="C23">
        <v>94</v>
      </c>
      <c s="68" r="D23"/>
      <c s="68" r="E23"/>
      <c t="s" s="68" r="F23">
        <v>26</v>
      </c>
      <c t="str" s="68" r="G23">
        <f>CONCATENATE("&lt;attribute column='",RC3,"' uri='",RC6,"' /&gt;")</f>
        <v>&lt;attribute column='microHabitat' uri='?' /&gt;</v>
      </c>
      <c t="s" s="49" r="H23">
        <v>95</v>
      </c>
      <c t="s" s="55" r="I23">
        <v>96</v>
      </c>
    </row>
    <row r="24">
      <c t="s" s="68" r="A24">
        <v>75</v>
      </c>
      <c t="s" s="68" r="B24">
        <v>76</v>
      </c>
      <c t="s" s="68" r="C24">
        <v>97</v>
      </c>
      <c s="68" r="D24"/>
      <c s="68" r="E24"/>
      <c t="str" s="68" r="F24">
        <f>HYPERLINK("http://purl.obolibrary.org/obo/ENVO_00010483","http://purl.obolibrary.org/obo/ENVO_00010483")</f>
        <v>http://purl.obolibrary.org/obo/ENVO_00010483</v>
      </c>
      <c t="str" s="68" r="G24">
        <f>CONCATENATE("&lt;attribute column='",RC3,"' uri='",RC6,"' /&gt;")</f>
        <v>&lt;attribute column='substratum' uri='http://purl.obolibrary.org/obo/ENVO_00010483' /&gt;</v>
      </c>
      <c t="s" s="49" r="H24">
        <v>98</v>
      </c>
      <c t="s" s="55" r="I24">
        <v>99</v>
      </c>
    </row>
    <row r="25">
      <c t="s" s="68" r="A25">
        <v>75</v>
      </c>
      <c t="s" s="68" r="B25">
        <v>76</v>
      </c>
      <c t="s" s="68" r="C25">
        <v>100</v>
      </c>
      <c s="68" r="D25"/>
      <c s="68" r="E25"/>
      <c t="s" s="68" r="F25">
        <v>101</v>
      </c>
      <c t="str" s="68" r="G25">
        <f>CONCATENATE("&lt;attribute column='",RC3,"' uri='",RC6,"' /&gt;")</f>
        <v>&lt;attribute column='samplingProtocol' uri='http://rs.tdwg.org/dwc/terms/samplingProtocol' /&gt;</v>
      </c>
      <c t="s" s="49" r="H25">
        <v>102</v>
      </c>
      <c t="s" s="55" r="I25">
        <v>103</v>
      </c>
    </row>
    <row r="26">
      <c t="s" s="68" r="A26">
        <v>75</v>
      </c>
      <c t="s" s="68" r="B26">
        <v>76</v>
      </c>
      <c t="s" s="68" r="C26">
        <v>104</v>
      </c>
      <c s="68" r="D26"/>
      <c t="s" s="68" r="E26">
        <v>105</v>
      </c>
      <c t="s" s="68" r="F26">
        <v>106</v>
      </c>
      <c t="str" s="68" r="G26">
        <f>CONCATENATE("&lt;attribute column='",RC3,"' uri='",RC6,"' /&gt;")</f>
        <v>&lt;attribute column='minimumDepthInMeters' uri='http://rs.tdwg.org/dwc/terms/minimumDepthInMeters' /&gt;</v>
      </c>
      <c t="s" s="49" r="H26">
        <v>107</v>
      </c>
      <c s="55" r="I26">
        <v>20</v>
      </c>
    </row>
    <row r="27">
      <c t="s" s="68" r="A27">
        <v>75</v>
      </c>
      <c t="s" s="68" r="B27">
        <v>76</v>
      </c>
      <c t="s" s="68" r="C27">
        <v>108</v>
      </c>
      <c s="68" r="D27"/>
      <c t="s" s="68" r="E27">
        <v>109</v>
      </c>
      <c t="s" s="68" r="F27">
        <v>110</v>
      </c>
      <c t="str" s="68" r="G27">
        <f>CONCATENATE("&lt;attribute column='",RC3,"' uri='",RC6,"' /&gt;")</f>
        <v>&lt;attribute column='maximumDepthInMeters' uri='http://rs.tdwg.org/dwc/terms/maximumDepthInMeters' /&gt;</v>
      </c>
      <c t="s" s="49" r="H27">
        <v>111</v>
      </c>
      <c s="55" r="I27">
        <v>1</v>
      </c>
    </row>
    <row r="28">
      <c t="s" s="68" r="A28">
        <v>75</v>
      </c>
      <c s="68" r="B28"/>
      <c t="s" s="68" r="C28">
        <v>112</v>
      </c>
      <c s="68" r="D28"/>
      <c t="s" s="68" r="E28">
        <v>105</v>
      </c>
      <c t="s" s="68" r="F28">
        <v>113</v>
      </c>
      <c t="str" s="68" r="G28">
        <f>CONCATENATE("&lt;attribute column='",RC3,"' uri='",RC6,"' /&gt;")</f>
        <v>&lt;attribute column='minimumDistanceAboveSurfaceInMeters' uri='http://rs.tdwg.org/dwc/terms/minimumDistanceAboveSurfaceInMeters' /&gt;</v>
      </c>
      <c t="s" s="49" r="H28">
        <v>114</v>
      </c>
      <c s="55" r="I28"/>
    </row>
    <row r="29">
      <c t="s" s="68" r="A29">
        <v>75</v>
      </c>
      <c s="68" r="B29"/>
      <c t="s" s="68" r="C29">
        <v>115</v>
      </c>
      <c s="68" r="D29"/>
      <c t="s" s="68" r="E29">
        <v>109</v>
      </c>
      <c t="s" s="68" r="F29">
        <v>116</v>
      </c>
      <c t="str" s="68" r="G29">
        <f>CONCATENATE("&lt;attribute column='",RC3,"' uri='",RC6,"' /&gt;")</f>
        <v>&lt;attribute column='maximumDistanceAboveSurfaceInMeters' uri='http://rs.tdwg.org/dwc/terms/maximumDistanceAboveSurfaceInMeters' /&gt;</v>
      </c>
      <c t="s" s="49" r="H29">
        <v>117</v>
      </c>
      <c s="55" r="I29"/>
    </row>
    <row r="30">
      <c t="s" s="32" r="A30">
        <v>75</v>
      </c>
      <c s="32" r="B30"/>
      <c t="s" s="32" r="C30">
        <v>118</v>
      </c>
      <c s="32" r="D30"/>
      <c s="32" r="E30"/>
      <c t="s" s="32" r="F30">
        <v>119</v>
      </c>
      <c t="str" s="68" r="G30">
        <f>CONCATENATE("&lt;attribute column='",RC3,"' uri='",RC6,"' /&gt;")</f>
        <v>&lt;attribute column='associatedTaxa' uri='http://rs.tdwg.org/dwc/terms/associatedTaxa' /&gt;</v>
      </c>
      <c t="s" s="39" r="H30">
        <v>120</v>
      </c>
      <c t="s" s="37" r="I30">
        <v>121</v>
      </c>
    </row>
    <row r="31">
      <c t="s" s="68" r="A31">
        <v>75</v>
      </c>
      <c s="68" r="B31"/>
      <c t="s" s="68" r="C31">
        <v>122</v>
      </c>
      <c s="68" r="D31"/>
      <c s="68" r="E31"/>
      <c t="s" s="68" r="F31">
        <v>123</v>
      </c>
      <c t="str" s="68" r="G31">
        <f>CONCATENATE("&lt;attribute column='",RC3,"' uri='",RC6,"' /&gt;")</f>
        <v>&lt;attribute column='fieldNotes' uri='http://rs.tdwg.org/dwc/terms/fieldNotes' /&gt;</v>
      </c>
      <c t="s" s="49" r="H31">
        <v>124</v>
      </c>
      <c t="s" s="55" r="I31">
        <v>125</v>
      </c>
    </row>
    <row r="32">
      <c t="s" s="68" r="A32">
        <v>75</v>
      </c>
      <c s="68" r="B32"/>
      <c t="s" s="68" r="C32">
        <v>126</v>
      </c>
      <c s="68" r="D32"/>
      <c s="68" r="E32"/>
      <c t="s" s="68" r="F32">
        <v>127</v>
      </c>
      <c t="str" s="68" r="G32">
        <f>CONCATENATE("&lt;attribute column='",RC3,"' uri='",RC6,"' /&gt;")</f>
        <v>&lt;attribute column='eventRemarks' uri='http://rs.tdwg.org/dwc/terms/eventRemarks' /&gt;</v>
      </c>
      <c t="s" s="49" r="H32">
        <v>128</v>
      </c>
      <c s="55" r="I32"/>
    </row>
    <row r="33">
      <c t="s" s="68" r="A33">
        <v>75</v>
      </c>
      <c t="s" s="68" r="B33">
        <v>29</v>
      </c>
      <c t="s" s="68" r="C33">
        <v>129</v>
      </c>
      <c s="68" r="D33"/>
      <c s="68" r="E33"/>
      <c t="s" s="68" r="F33">
        <v>130</v>
      </c>
      <c t="str" s="68" r="G33">
        <f>CONCATENATE("&lt;attribute column='",RC3,"' uri='",RC6,"' /&gt;")</f>
        <v>&lt;attribute column='recordedBy' uri='http://rs.tdwg.org/dwc/terms/recordedBy' /&gt;</v>
      </c>
      <c t="s" s="49" r="H33">
        <v>131</v>
      </c>
      <c t="s" s="55" r="I33">
        <v>132</v>
      </c>
    </row>
    <row r="34">
      <c t="s" s="4" r="A34">
        <v>133</v>
      </c>
      <c t="s" s="4" r="B34">
        <v>134</v>
      </c>
      <c t="s" s="4" r="C34">
        <v>135</v>
      </c>
      <c t="s" s="4" r="D34">
        <v>136</v>
      </c>
      <c t="s" s="4" r="E34">
        <v>137</v>
      </c>
      <c t="s" s="4" r="F34">
        <v>138</v>
      </c>
      <c t="str" s="4" r="G34">
        <f>CONCATENATE("&lt;attribute column='",RC3,"' uri='",RC6,"' /&gt;")</f>
        <v>&lt;attribute column='decimalLatitude' uri='http://rs.tdwg.org/dwc/terms/decimalLatitude' /&gt;</v>
      </c>
      <c t="s" s="66" r="H34">
        <v>139</v>
      </c>
      <c s="55" r="I34">
        <v>-8.699225</v>
      </c>
    </row>
    <row r="35">
      <c t="s" s="4" r="A35">
        <v>133</v>
      </c>
      <c t="s" s="4" r="B35">
        <v>134</v>
      </c>
      <c t="s" s="4" r="C35">
        <v>140</v>
      </c>
      <c t="s" s="4" r="D35">
        <v>136</v>
      </c>
      <c t="s" s="4" r="E35">
        <v>137</v>
      </c>
      <c t="s" s="4" r="F35">
        <v>141</v>
      </c>
      <c t="str" s="4" r="G35">
        <f>CONCATENATE("&lt;attribute column='",RC3,"' uri='",RC6,"' /&gt;")</f>
        <v>&lt;attribute column='decimalLongitude' uri='http://rs.tdwg.org/dwc/terms/decimalLongitude' /&gt;</v>
      </c>
      <c t="s" s="66" r="H35">
        <v>139</v>
      </c>
      <c s="55" r="I35">
        <v>115.268333</v>
      </c>
    </row>
    <row r="36">
      <c t="s" s="4" r="A36">
        <v>133</v>
      </c>
      <c t="s" s="4" r="B36">
        <v>134</v>
      </c>
      <c t="s" s="4" r="C36">
        <v>142</v>
      </c>
      <c t="s" s="4" r="D36">
        <v>78</v>
      </c>
      <c t="s" s="4" r="E36">
        <v>79</v>
      </c>
      <c t="s" s="4" r="F36">
        <v>143</v>
      </c>
      <c t="str" s="4" r="G36">
        <f>CONCATENATE("&lt;attribute column='",RC3,"' uri='",RC6,"' /&gt;")</f>
        <v>&lt;attribute column='coordinateUncertaintyInMeters' uri='http://rs.tdwg.org/dwc/terms/coordinateUncertaintyInMeters' /&gt;</v>
      </c>
      <c t="s" s="66" r="H36">
        <v>144</v>
      </c>
      <c s="55" r="I36">
        <v>100</v>
      </c>
    </row>
    <row customHeight="1" r="37" ht="27.75">
      <c t="s" s="4" r="A37">
        <v>133</v>
      </c>
      <c s="4" r="B37"/>
      <c t="s" s="4" r="C37">
        <v>145</v>
      </c>
      <c t="s" s="4" r="D37">
        <v>78</v>
      </c>
      <c t="s" s="4" r="E37">
        <v>79</v>
      </c>
      <c t="s" s="4" r="F37">
        <v>146</v>
      </c>
      <c t="str" s="4" r="G37">
        <f>CONCATENATE("&lt;attribute column='",RC3,"' uri='",RC6,"' /&gt;")</f>
        <v>&lt;attribute column='georeferenceProtocol' uri='http://rs.tdwg.org/dwc/terms/georeferenceProtocol' /&gt;</v>
      </c>
      <c t="s" s="66" r="H37">
        <v>147</v>
      </c>
      <c t="s" s="55" r="I37">
        <v>148</v>
      </c>
    </row>
    <row r="38">
      <c t="s" s="4" r="A38">
        <v>133</v>
      </c>
      <c t="s" s="4" r="B38">
        <v>134</v>
      </c>
      <c t="s" s="4" r="C38">
        <v>149</v>
      </c>
      <c s="4" r="D38"/>
      <c t="s" s="4" r="E38">
        <v>51</v>
      </c>
      <c t="s" s="4" r="F38">
        <v>150</v>
      </c>
      <c t="str" s="4" r="G38">
        <f>CONCATENATE("&lt;attribute column='",RC3,"' uri='",RC6,"' /&gt;")</f>
        <v>&lt;attribute column='country' uri='http://rs.tdwg.org/dwc/terms/country' /&gt;</v>
      </c>
      <c t="s" s="66" r="H38">
        <v>151</v>
      </c>
      <c t="s" s="55" r="I38">
        <v>152</v>
      </c>
    </row>
    <row r="39">
      <c t="s" s="4" r="A39">
        <v>133</v>
      </c>
      <c t="s" s="4" r="B39">
        <v>134</v>
      </c>
      <c t="s" s="4" r="C39">
        <v>153</v>
      </c>
      <c s="4" r="D39"/>
      <c s="4" r="E39"/>
      <c t="s" s="4" r="F39">
        <v>154</v>
      </c>
      <c t="str" s="4" r="G39">
        <f>CONCATENATE("&lt;attribute column='",RC3,"' uri='",RC6,"' /&gt;")</f>
        <v>&lt;attribute column='stateProvince' uri='http://rs.tdwg.org/dwc/terms/stateProvince' /&gt;</v>
      </c>
      <c t="s" s="66" r="H39">
        <v>155</v>
      </c>
      <c t="s" s="55" r="I39">
        <v>156</v>
      </c>
    </row>
    <row r="40">
      <c t="s" s="4" r="A40">
        <v>133</v>
      </c>
      <c s="4" r="B40"/>
      <c t="s" s="4" r="C40">
        <v>157</v>
      </c>
      <c s="4" r="D40"/>
      <c s="4" r="E40"/>
      <c t="s" s="4" r="F40">
        <v>158</v>
      </c>
      <c t="str" s="4" r="G40">
        <f>CONCATENATE("&lt;attribute column='",RC3,"' uri='",RC6,"' /&gt;")</f>
        <v>&lt;attribute column='island' uri='http://rs.tdwg.org/dwc/terms/island' /&gt;</v>
      </c>
      <c t="s" s="66" r="H40">
        <v>159</v>
      </c>
      <c t="s" s="55" r="I40">
        <v>156</v>
      </c>
    </row>
    <row r="41">
      <c t="s" s="4" r="A41">
        <v>133</v>
      </c>
      <c s="4" r="B41"/>
      <c t="s" s="4" r="C41">
        <v>160</v>
      </c>
      <c s="4" r="D41"/>
      <c s="4" r="E41"/>
      <c t="s" s="4" r="F41">
        <v>161</v>
      </c>
      <c t="str" s="4" r="G41">
        <f>CONCATENATE("&lt;attribute column='",RC3,"' uri='",RC6,"' /&gt;")</f>
        <v>&lt;attribute column='islandGroup' uri='http://rs.tdwg.org/dwc/terms/islandGroup' /&gt;</v>
      </c>
      <c t="s" s="66" r="H41">
        <v>162</v>
      </c>
      <c t="s" s="55" r="I41">
        <v>163</v>
      </c>
    </row>
    <row r="42">
      <c t="s" s="67" r="A42">
        <v>133</v>
      </c>
      <c t="s" s="67" r="B42">
        <v>134</v>
      </c>
      <c t="s" s="67" r="C42">
        <v>164</v>
      </c>
      <c t="s" s="67" r="D42">
        <v>165</v>
      </c>
      <c t="s" s="67" r="E42">
        <v>166</v>
      </c>
      <c t="s" s="67" r="F42">
        <v>167</v>
      </c>
      <c t="str" s="67" r="G42">
        <f>CONCATENATE("&lt;attribute column='",RC3,"' uri='",RC6,"' /&gt;")</f>
        <v>&lt;attribute column='locality' uri='http://rs.tdwg.org/dwc/terms/locality' /&gt;</v>
      </c>
      <c t="s" s="72" r="H42">
        <v>168</v>
      </c>
      <c t="s" s="25" r="I42">
        <v>169</v>
      </c>
    </row>
    <row s="30" customFormat="1" r="43">
      <c t="s" s="42" r="A43">
        <v>170</v>
      </c>
      <c t="s" s="42" r="B43">
        <v>10</v>
      </c>
      <c t="s" s="42" r="C43">
        <v>171</v>
      </c>
      <c t="s" s="42" r="D43">
        <v>172</v>
      </c>
      <c t="s" s="42" r="E43">
        <v>79</v>
      </c>
      <c t="s" s="42" r="F43">
        <v>173</v>
      </c>
      <c t="str" s="42" r="G43">
        <f>CONCATENATE("&lt;attribute column='",RC3,"' uri='",RC6,"' /&gt;")</f>
        <v>&lt;attribute column='basisOfIdentification' uri='urn:basisOfID' /&gt;</v>
      </c>
      <c t="s" s="51" r="H43">
        <v>174</v>
      </c>
      <c t="s" s="55" r="I43">
        <v>175</v>
      </c>
    </row>
    <row customHeight="1" r="44" ht="27.75">
      <c t="s" s="42" r="A44">
        <v>170</v>
      </c>
      <c t="s" s="42" r="B44">
        <v>176</v>
      </c>
      <c t="s" s="42" r="C44">
        <v>177</v>
      </c>
      <c s="42" r="D44"/>
      <c s="42" r="E44"/>
      <c t="s" s="42" r="F44">
        <v>178</v>
      </c>
      <c t="str" s="42" r="G44">
        <f>CONCATENATE("&lt;attribute column='",RC3,"' uri='",RC6,"' /&gt;")</f>
        <v>&lt;attribute column='identifiedBy' uri='http://rs.tdwg.org/dwc/terms/identifiedBy' /&gt;</v>
      </c>
      <c t="s" s="51" r="H44">
        <v>179</v>
      </c>
      <c t="s" s="55" r="I44">
        <v>132</v>
      </c>
    </row>
    <row r="45">
      <c t="s" s="42" r="A45">
        <v>170</v>
      </c>
      <c t="s" s="42" r="B45">
        <v>176</v>
      </c>
      <c t="s" s="42" r="C45">
        <v>180</v>
      </c>
      <c s="42" r="D45"/>
      <c s="42" r="E45"/>
      <c t="s" s="42" r="F45">
        <v>181</v>
      </c>
      <c t="str" s="42" r="G45">
        <f>CONCATENATE("&lt;attribute column='",RC3,"' uri='",RC6,"' /&gt;")</f>
        <v>&lt;attribute column='yearIdentified' uri='urn:yearIdentified' /&gt;</v>
      </c>
      <c t="s" s="51" r="H45">
        <v>182</v>
      </c>
      <c s="55" r="I45">
        <v>2006</v>
      </c>
    </row>
    <row r="46">
      <c t="s" s="42" r="A46">
        <v>170</v>
      </c>
      <c t="s" s="42" r="B46">
        <v>176</v>
      </c>
      <c t="s" s="42" r="C46">
        <v>183</v>
      </c>
      <c s="42" r="D46"/>
      <c s="42" r="E46"/>
      <c t="s" s="42" r="F46">
        <v>184</v>
      </c>
      <c t="str" s="42" r="G46">
        <f>CONCATENATE("&lt;attribute column='",RC3,"' uri='",RC6,"' /&gt;")</f>
        <v>&lt;attribute column='monthIdentified' uri='urn:monthIdentified' /&gt;</v>
      </c>
      <c t="s" s="51" r="H46">
        <v>185</v>
      </c>
      <c s="55" r="I46">
        <v>10</v>
      </c>
    </row>
    <row r="47">
      <c t="s" s="42" r="A47">
        <v>170</v>
      </c>
      <c t="s" s="42" r="B47">
        <v>176</v>
      </c>
      <c t="s" s="42" r="C47">
        <v>186</v>
      </c>
      <c s="42" r="D47"/>
      <c s="42" r="E47"/>
      <c t="s" s="42" r="F47">
        <v>187</v>
      </c>
      <c t="str" s="42" r="G47">
        <f>CONCATENATE("&lt;attribute column='",RC3,"' uri='",RC6,"' /&gt;")</f>
        <v>&lt;attribute column='dayIdentified' uri='urn:dayIdentified' /&gt;</v>
      </c>
      <c t="s" s="51" r="H47">
        <v>188</v>
      </c>
      <c s="55" r="I47">
        <v>21</v>
      </c>
    </row>
    <row s="63" customFormat="1" r="48">
      <c t="s" s="7" r="A48">
        <v>189</v>
      </c>
      <c t="s" s="7" r="B48">
        <v>190</v>
      </c>
      <c t="s" s="7" r="C48">
        <v>191</v>
      </c>
      <c t="s" s="7" r="D48">
        <v>192</v>
      </c>
      <c t="s" s="7" r="E48">
        <v>193</v>
      </c>
      <c t="s" s="7" r="F48">
        <v>194</v>
      </c>
      <c t="str" s="7" r="G48">
        <f>CONCATENATE("&lt;attribute column='",RC3,"' uri='",RC6,"' /&gt;")</f>
        <v>&lt;attribute column='genus' uri='http://rs.tdwg.org/dwc/terms/genus' /&gt;</v>
      </c>
      <c t="s" s="64" r="H48">
        <v>195</v>
      </c>
      <c t="s" s="55" r="I48">
        <v>196</v>
      </c>
    </row>
    <row s="63" customFormat="1" r="49">
      <c t="s" s="7" r="A49">
        <v>189</v>
      </c>
      <c t="s" s="7" r="B49">
        <v>190</v>
      </c>
      <c t="s" s="7" r="C49">
        <v>197</v>
      </c>
      <c t="s" s="7" r="D49">
        <v>192</v>
      </c>
      <c t="s" s="7" r="E49">
        <v>193</v>
      </c>
      <c t="s" s="7" r="F49">
        <v>198</v>
      </c>
      <c t="str" s="7" r="G49">
        <f>CONCATENATE("&lt;attribute column='",RC3,"' uri='",RC6,"' /&gt;")</f>
        <v>&lt;attribute column='species' uri='http://rs.tdwg.org/dwc/terms/specificEpithet' /&gt;</v>
      </c>
      <c t="s" s="64" r="H49">
        <v>199</v>
      </c>
      <c t="s" s="55" r="I49">
        <v>200</v>
      </c>
    </row>
    <row r="50">
      <c t="s" s="7" r="A50">
        <v>189</v>
      </c>
      <c s="7" r="B50"/>
      <c t="s" s="7" r="C50">
        <v>201</v>
      </c>
      <c s="15" r="D50"/>
      <c s="15" r="E50"/>
      <c t="s" s="7" r="F50">
        <v>202</v>
      </c>
      <c t="str" s="7" r="G50">
        <f>CONCATENATE("&lt;attribute column='",RC3,"' uri='",RC6,"' /&gt;")</f>
        <v>&lt;attribute column='subSpecies' uri='http://rs.tdwg.org/dwc/terms/infraspecificEpithet' /&gt;</v>
      </c>
      <c t="s" s="64" r="H50">
        <v>203</v>
      </c>
      <c s="55" r="I50"/>
    </row>
    <row r="51">
      <c t="s" s="7" r="A51">
        <v>189</v>
      </c>
      <c t="s" s="7" r="B51">
        <v>190</v>
      </c>
      <c t="s" s="7" r="C51">
        <v>204</v>
      </c>
      <c s="7" r="D51"/>
      <c s="7" r="E51"/>
      <c t="s" s="7" r="F51">
        <v>205</v>
      </c>
      <c t="str" s="7" r="G51">
        <f>CONCATENATE("&lt;attribute column='",RC3,"' uri='",RC6,"' /&gt;")</f>
        <v>&lt;attribute column='vernacularName' uri='http://rs.tdwg.org/dwc/terms/vernacularName' /&gt;</v>
      </c>
      <c t="s" s="64" r="H51">
        <v>206</v>
      </c>
      <c t="s" s="55" r="I51">
        <v>207</v>
      </c>
    </row>
    <row s="30" customFormat="1" r="52">
      <c t="s" s="7" r="A52">
        <v>189</v>
      </c>
      <c t="s" s="15" r="B52">
        <v>190</v>
      </c>
      <c t="s" s="15" r="C52">
        <v>208</v>
      </c>
      <c t="s" s="15" r="D52">
        <v>12</v>
      </c>
      <c t="s" s="15" r="E52">
        <v>209</v>
      </c>
      <c t="s" s="15" r="F52">
        <v>210</v>
      </c>
      <c t="str" s="15" r="G52">
        <f>CONCATENATE("&lt;attribute column='",RC3,"' uri='",RC6,"' /&gt;")</f>
        <v>&lt;attribute column='phylum' uri='http://rs.tdwg.org/dwc/terms/phylum' /&gt;</v>
      </c>
      <c t="s" s="57" r="H52">
        <v>211</v>
      </c>
      <c t="s" s="25" r="I52">
        <v>212</v>
      </c>
    </row>
    <row r="53">
      <c t="s" s="7" r="A53">
        <v>189</v>
      </c>
      <c t="s" s="7" r="B53">
        <v>190</v>
      </c>
      <c t="s" s="7" r="C53">
        <v>213</v>
      </c>
      <c s="7" r="D53"/>
      <c t="s" s="7" r="E53">
        <v>214</v>
      </c>
      <c t="s" s="7" r="F53">
        <v>215</v>
      </c>
      <c t="str" s="7" r="G53">
        <f>CONCATENATE("&lt;attribute column='",RC3,"' uri='",RC6,"' /&gt;")</f>
        <v>&lt;attribute column='class' uri='http://rs.tdwg.org/dwc/terms/class' /&gt;</v>
      </c>
      <c t="s" s="64" r="H53">
        <v>216</v>
      </c>
      <c t="s" s="55" r="I53">
        <v>217</v>
      </c>
    </row>
    <row r="54">
      <c t="s" s="7" r="A54">
        <v>189</v>
      </c>
      <c t="s" s="7" r="B54">
        <v>190</v>
      </c>
      <c t="s" s="7" r="C54">
        <v>218</v>
      </c>
      <c s="7" r="D54"/>
      <c t="s" s="7" r="E54">
        <v>214</v>
      </c>
      <c t="s" s="7" r="F54">
        <v>219</v>
      </c>
      <c t="str" s="7" r="G54">
        <f>CONCATENATE("&lt;attribute column='",RC3,"' uri='",RC6,"' /&gt;")</f>
        <v>&lt;attribute column='order' uri='http://rs.tdwg.org/dwc/terms/order' /&gt;</v>
      </c>
      <c t="s" s="64" r="H54">
        <v>220</v>
      </c>
      <c t="s" s="55" r="I54">
        <v>221</v>
      </c>
    </row>
    <row r="55">
      <c t="s" s="7" r="A55">
        <v>189</v>
      </c>
      <c t="s" s="7" r="B55">
        <v>190</v>
      </c>
      <c t="s" s="7" r="C55">
        <v>222</v>
      </c>
      <c s="7" r="D55"/>
      <c t="s" s="7" r="E55">
        <v>214</v>
      </c>
      <c t="str" s="12" r="F55">
        <f>HYPERLINK("http://rs.tdwg.org/dwc/terms/family","http://rs.tdwg.org/dwc/terms/family")</f>
        <v>http://rs.tdwg.org/dwc/terms/family</v>
      </c>
      <c t="str" s="12" r="G55">
        <f>CONCATENATE("&lt;attribute column='",RC3,"' uri='",RC6,"' /&gt;")</f>
        <v>&lt;attribute column='family' uri='http://rs.tdwg.org/dwc/terms/family' /&gt;</v>
      </c>
      <c t="s" s="64" r="H55">
        <v>223</v>
      </c>
      <c t="s" s="55" r="I55">
        <v>224</v>
      </c>
    </row>
    <row r="56">
      <c t="s" s="7" r="A56">
        <v>189</v>
      </c>
      <c s="7" r="B56"/>
      <c t="s" s="7" r="C56">
        <v>225</v>
      </c>
      <c s="7" r="D56"/>
      <c s="7" r="E56"/>
      <c t="s" s="7" r="F56">
        <v>226</v>
      </c>
      <c t="str" s="7" r="G56">
        <f>CONCATENATE("&lt;attribute column='",RC3,"' uri='",RC6,"' /&gt;")</f>
        <v>&lt;attribute column='taxonRemarks' uri='http://rs.tdwg.org/dwc/terms/taxonRemarks' /&gt;</v>
      </c>
      <c t="s" s="64" r="H56">
        <v>227</v>
      </c>
      <c s="55" r="I56"/>
    </row>
    <row r="57">
      <c t="s" s="7" r="A57">
        <v>189</v>
      </c>
      <c s="7" r="B57"/>
      <c t="s" s="7" r="C57">
        <v>228</v>
      </c>
      <c t="s" s="7" r="D57">
        <v>229</v>
      </c>
      <c t="s" s="7" r="E57">
        <v>230</v>
      </c>
      <c t="s" s="7" r="F57">
        <v>231</v>
      </c>
      <c s="7" r="G57"/>
      <c t="s" s="64" r="H57">
        <v>232</v>
      </c>
      <c s="55" r="I57">
        <v>207610</v>
      </c>
    </row>
    <row r="58">
      <c t="s" s="65" r="A58">
        <v>233</v>
      </c>
      <c t="s" s="65" r="B58">
        <v>234</v>
      </c>
      <c t="s" s="65" r="C58">
        <v>235</v>
      </c>
      <c s="65" r="D58"/>
      <c s="65" r="E58"/>
      <c t="s" s="65" r="F58">
        <v>236</v>
      </c>
      <c t="str" s="65" r="G58">
        <f>CONCATENATE("&lt;attribute column='",RC3,"' uri='",RC6,"' /&gt;")</f>
        <v>&lt;attribute column='geneticTissueType' uri='urn:geneticTissueType' /&gt;</v>
      </c>
      <c t="s" s="5" r="H58">
        <v>237</v>
      </c>
      <c t="s" s="10" r="I58">
        <v>238</v>
      </c>
    </row>
    <row r="59">
      <c t="s" s="65" r="A59">
        <v>233</v>
      </c>
      <c s="65" r="B59"/>
      <c t="s" s="65" r="C59">
        <v>239</v>
      </c>
      <c s="65" r="D59"/>
      <c s="65" r="E59"/>
      <c t="s" s="65" r="F59">
        <v>240</v>
      </c>
      <c t="str" s="65" r="G59">
        <f>CONCATENATE("&lt;attribute column='",RC3,"' uri='",RC6,"' /&gt;")</f>
        <v>&lt;attribute column='plateID' uri='urn:plateID' /&gt;</v>
      </c>
      <c t="s" s="5" r="H59">
        <v>241</v>
      </c>
      <c t="s" s="10" r="I59">
        <v>242</v>
      </c>
    </row>
    <row r="60">
      <c t="s" s="65" r="A60">
        <v>233</v>
      </c>
      <c s="65" r="B60"/>
      <c t="s" s="65" r="C60">
        <v>243</v>
      </c>
      <c s="65" r="D60"/>
      <c s="65" r="E60"/>
      <c t="s" s="65" r="F60">
        <v>244</v>
      </c>
      <c t="str" s="65" r="G60">
        <f>CONCATENATE("&lt;attribute column='",RC3,"' uri='",RC6,"' /&gt;")</f>
        <v>&lt;attribute column='wellID' uri='urn:wellID' /&gt;</v>
      </c>
      <c t="s" s="5" r="H60">
        <v>245</v>
      </c>
      <c t="s" s="10" r="I60">
        <v>246</v>
      </c>
    </row>
    <row r="61">
      <c t="s" s="65" r="A61">
        <v>233</v>
      </c>
      <c s="65" r="B61"/>
      <c t="s" s="65" r="C61">
        <v>247</v>
      </c>
      <c s="65" r="D61"/>
      <c s="65" r="E61"/>
      <c t="s" s="65" r="F61">
        <v>248</v>
      </c>
      <c t="str" s="65" r="G61">
        <f>CONCATENATE("&lt;attribute column='",RC3,"' uri='",RC6,"' /&gt;")</f>
        <v>&lt;attribute column='extractionID' uri='urn:extractionID' /&gt;</v>
      </c>
      <c t="s" s="5" r="H61">
        <v>249</v>
      </c>
      <c t="s" s="10" r="I61">
        <v>15</v>
      </c>
    </row>
    <row r="62">
      <c t="s" s="65" r="A62">
        <v>233</v>
      </c>
      <c s="65" r="B62"/>
      <c t="s" s="65" r="C62">
        <v>250</v>
      </c>
      <c s="65" r="D62"/>
      <c s="65" r="E62"/>
      <c t="s" s="65" r="F62">
        <v>251</v>
      </c>
      <c t="str" s="65" r="G62">
        <f>CONCATENATE("&lt;attribute column='",RC3,"' uri='",RC6,"' /&gt;")</f>
        <v>&lt;attribute column='previousTissueID' uri='urn:previousTissueID' /&gt;</v>
      </c>
      <c t="s" s="5" r="H62">
        <v>252</v>
      </c>
      <c s="10" r="I62"/>
    </row>
    <row r="63">
      <c t="s" s="65" r="A63">
        <v>233</v>
      </c>
      <c s="65" r="B63"/>
      <c t="s" s="65" r="C63">
        <v>253</v>
      </c>
      <c s="65" r="D63"/>
      <c s="65" r="E63"/>
      <c t="s" s="65" r="F63">
        <v>254</v>
      </c>
      <c t="str" s="65" r="G63">
        <f>CONCATENATE("&lt;attribute column='",RC3,"' uri='",RC6,"' /&gt;")</f>
        <v>&lt;attribute column='tissueStorageID' uri='urn:tissueStorageID' /&gt;</v>
      </c>
      <c t="s" s="5" r="H63">
        <v>255</v>
      </c>
      <c t="s" s="10" r="I63">
        <v>256</v>
      </c>
    </row>
    <row r="64">
      <c s="36" r="A64"/>
      <c s="70" r="B64"/>
      <c s="70" r="C64"/>
      <c s="70" r="D64"/>
      <c s="70" r="E64"/>
      <c s="70" r="F64"/>
      <c s="70" r="G64"/>
      <c s="54" r="H64"/>
      <c s="10" r="I64"/>
    </row>
    <row r="65">
      <c t="s" s="53" r="A65">
        <v>257</v>
      </c>
      <c s="23" r="B65"/>
      <c s="23" r="C65"/>
      <c s="23" r="D65"/>
      <c s="23" r="E65"/>
      <c s="23" r="F65"/>
      <c s="23" r="G65"/>
      <c s="23" r="H65"/>
      <c s="10" r="I65"/>
    </row>
    <row r="66">
      <c t="s" s="6" r="A66">
        <v>258</v>
      </c>
      <c t="s" s="6" r="B66">
        <v>259</v>
      </c>
      <c t="s" s="6" r="C66">
        <v>260</v>
      </c>
      <c s="6" r="D66"/>
      <c s="6" r="E66"/>
      <c t="s" s="6" r="F66">
        <v>261</v>
      </c>
      <c t="str" s="6" r="G66">
        <f>CONCATENATE("&lt;attribute column='",RC3,"' uri='",RC6,"' /&gt;")</f>
        <v>&lt;attribute column='nucleicAcidExtraction' uri='http://gensc.org/ns/mixs/nucleicAcidExtraction (see https://mixs-as-rdf.googlecode.com/svn/trunk/terms/index.htm#nucleicAcidExtraction)' /&gt;</v>
      </c>
      <c t="s" s="48" r="H66">
        <v>262</v>
      </c>
      <c t="s" s="14" r="I66">
        <v>263</v>
      </c>
    </row>
    <row r="67">
      <c t="s" s="6" r="A67">
        <v>258</v>
      </c>
      <c s="6" r="B67"/>
      <c t="s" s="6" r="C67">
        <v>264</v>
      </c>
      <c s="6" r="D67"/>
      <c s="6" r="E67"/>
      <c t="s" s="6" r="F67">
        <v>265</v>
      </c>
      <c s="6" r="G67"/>
      <c t="s" s="48" r="H67">
        <v>266</v>
      </c>
      <c t="s" s="14" r="I67">
        <v>267</v>
      </c>
    </row>
    <row r="68">
      <c t="s" s="6" r="A68">
        <v>258</v>
      </c>
      <c t="s" s="6" r="B68">
        <v>259</v>
      </c>
      <c t="s" s="6" r="C68">
        <v>268</v>
      </c>
      <c s="6" r="D68"/>
      <c s="6" r="E68"/>
      <c t="s" s="6" r="F68">
        <v>269</v>
      </c>
      <c t="str" s="6" r="G68">
        <f>CONCATENATE("&lt;attribute column='",RC3,"' uri='",RC6,"' /&gt;")</f>
        <v>&lt;attribute column='loci' uri='http://gensc.org/ns/mixs/targetGene (https://mixs-as-rdf.googlecode.com/svn/trunk/terms/index.htm#targetGene)' /&gt;</v>
      </c>
      <c t="s" s="48" r="H68">
        <v>270</v>
      </c>
      <c t="s" s="14" r="I68">
        <v>271</v>
      </c>
    </row>
    <row r="69">
      <c t="s" s="6" r="A69">
        <v>258</v>
      </c>
      <c s="6" r="B69"/>
      <c t="s" s="6" r="C69">
        <v>272</v>
      </c>
      <c s="6" r="D69"/>
      <c t="s" s="6" r="E69">
        <v>273</v>
      </c>
      <c t="s" s="6" r="F69">
        <v>26</v>
      </c>
      <c s="6" r="G69"/>
      <c t="s" s="48" r="H69">
        <v>274</v>
      </c>
      <c t="s" s="14" r="I69">
        <v>275</v>
      </c>
    </row>
    <row r="70">
      <c t="s" s="6" r="A70">
        <v>258</v>
      </c>
      <c s="6" r="B70"/>
      <c t="s" s="6" r="C70">
        <v>11</v>
      </c>
      <c s="6" r="D70"/>
      <c s="6" r="E70"/>
      <c t="s" s="6" r="F70">
        <v>26</v>
      </c>
      <c s="6" r="G70"/>
      <c t="s" s="48" r="H70">
        <v>276</v>
      </c>
      <c s="14" r="I70"/>
    </row>
    <row r="71">
      <c t="s" s="6" r="A71">
        <v>258</v>
      </c>
      <c s="20" r="B71"/>
      <c t="s" s="6" r="C71">
        <v>277</v>
      </c>
      <c s="20" r="D71"/>
      <c s="20" r="E71"/>
      <c t="s" s="20" r="F71">
        <v>26</v>
      </c>
      <c s="20" r="G71"/>
      <c t="s" s="48" r="H71">
        <v>278</v>
      </c>
      <c s="14" r="I71"/>
    </row>
    <row r="72">
      <c t="s" s="6" r="A72">
        <v>258</v>
      </c>
      <c s="20" r="B72"/>
      <c t="s" s="6" r="C72">
        <v>279</v>
      </c>
      <c t="s" s="6" r="D72">
        <v>78</v>
      </c>
      <c s="20" r="E72"/>
      <c t="s" s="20" r="F72">
        <v>26</v>
      </c>
      <c s="20" r="G72"/>
      <c t="s" s="48" r="H72">
        <v>280</v>
      </c>
      <c t="s" s="14" r="I72">
        <v>132</v>
      </c>
    </row>
    <row r="73">
      <c t="s" s="6" r="A73">
        <v>258</v>
      </c>
      <c s="20" r="B73"/>
      <c t="s" s="6" r="C73">
        <v>281</v>
      </c>
      <c s="20" r="D73"/>
      <c s="20" r="E73"/>
      <c t="s" s="20" r="F73">
        <v>26</v>
      </c>
      <c s="20" r="G73"/>
      <c t="s" s="48" r="H73">
        <v>282</v>
      </c>
      <c s="14" r="I73"/>
    </row>
    <row r="74">
      <c t="s" s="6" r="A74">
        <v>258</v>
      </c>
      <c s="20" r="B74"/>
      <c t="s" s="6" r="C74">
        <v>283</v>
      </c>
      <c s="20" r="D74"/>
      <c s="6" r="E74"/>
      <c t="s" s="20" r="F74">
        <v>26</v>
      </c>
      <c s="20" r="G74"/>
      <c t="s" s="48" r="H74">
        <v>284</v>
      </c>
      <c t="s" s="14" r="I74">
        <v>285</v>
      </c>
    </row>
    <row r="75">
      <c s="70" r="A75"/>
      <c s="70" r="B75"/>
      <c s="36" r="C75"/>
      <c s="70" r="D75"/>
      <c s="36" r="E75"/>
      <c s="70" r="F75"/>
      <c s="70" r="G75"/>
      <c s="9" r="H75"/>
      <c s="10" r="I75"/>
    </row>
    <row r="76">
      <c t="s" s="45" r="A76">
        <v>286</v>
      </c>
      <c s="70" r="B76"/>
      <c s="36" r="C76"/>
      <c s="70" r="D76"/>
      <c s="36" r="E76"/>
      <c s="70" r="F76"/>
      <c s="70" r="G76"/>
      <c s="9" r="H76"/>
      <c s="10" r="I76"/>
    </row>
    <row r="77">
      <c t="s" s="27" r="A77">
        <v>287</v>
      </c>
      <c t="s" s="27" r="B77">
        <v>10</v>
      </c>
      <c t="s" s="21" r="C77">
        <v>288</v>
      </c>
      <c s="27" r="D77"/>
      <c t="s" s="21" r="E77">
        <v>289</v>
      </c>
      <c t="s" s="27" r="F77">
        <v>290</v>
      </c>
      <c t="str" s="27" r="G77">
        <f>CONCATENATE("&lt;attribute column='",RC3,"' uri='",RC6,"' /&gt;")</f>
        <v>&lt;attribute column='enteredBy' uri='urn:enteredBy' /&gt;</v>
      </c>
      <c t="s" s="58" r="H77">
        <v>291</v>
      </c>
      <c t="s" s="10" r="I77">
        <v>132</v>
      </c>
    </row>
    <row r="78">
      <c t="s" s="27" r="A78">
        <v>287</v>
      </c>
      <c t="s" s="27" r="B78">
        <v>10</v>
      </c>
      <c t="s" s="21" r="C78">
        <v>292</v>
      </c>
      <c s="27" r="D78"/>
      <c t="s" s="21" r="E78">
        <v>289</v>
      </c>
      <c t="s" s="27" r="F78">
        <v>293</v>
      </c>
      <c t="str" s="27" r="G78">
        <f>CONCATENATE("&lt;attribute column='",RC3,"' uri='",RC6,"' /&gt;")</f>
        <v>&lt;attribute column='yearEntered' uri='urn:yearEntered' /&gt;</v>
      </c>
      <c t="s" s="58" r="H78">
        <v>294</v>
      </c>
      <c s="55" r="I78">
        <v>2013</v>
      </c>
    </row>
    <row r="79">
      <c t="s" s="27" r="A79">
        <v>287</v>
      </c>
      <c t="s" s="27" r="B79">
        <v>10</v>
      </c>
      <c t="s" s="21" r="C79">
        <v>295</v>
      </c>
      <c s="27" r="D79"/>
      <c t="s" s="21" r="E79">
        <v>289</v>
      </c>
      <c t="str" s="46" r="F79">
        <f>HYPERLINK("http://rs.tdwg.org/dwc/terms/month","urn:monthEntered")</f>
        <v>urn:monthEntered</v>
      </c>
      <c t="str" s="46" r="G79">
        <f>CONCATENATE("&lt;attribute column='",RC3,"' uri='",RC6,"' /&gt;")</f>
        <v>&lt;attribute column='monthEntered' uri='urn:monthEntered' /&gt;</v>
      </c>
      <c t="s" s="58" r="H79">
        <v>296</v>
      </c>
      <c s="55" r="I79">
        <v>11</v>
      </c>
    </row>
    <row r="80">
      <c t="s" s="27" r="A80">
        <v>287</v>
      </c>
      <c t="s" s="27" r="B80">
        <v>10</v>
      </c>
      <c t="s" s="21" r="C80">
        <v>297</v>
      </c>
      <c s="27" r="D80"/>
      <c t="s" s="21" r="E80">
        <v>289</v>
      </c>
      <c t="s" s="27" r="F80">
        <v>298</v>
      </c>
      <c t="str" s="27" r="G80">
        <f>CONCATENATE("&lt;attribute column='",RC3,"' uri='",RC6,"' /&gt;")</f>
        <v>&lt;attribute column='dayEntered' uri='urn:dayEntered' /&gt;</v>
      </c>
      <c t="s" s="58" r="H80">
        <v>299</v>
      </c>
      <c s="55" r="I80">
        <v>14</v>
      </c>
    </row>
    <row customHeight="1" r="81" ht="42.0">
      <c t="s" s="68" r="A81">
        <v>75</v>
      </c>
      <c t="s" s="68" r="B81">
        <v>76</v>
      </c>
      <c t="s" s="21" r="C81">
        <v>300</v>
      </c>
      <c s="68" r="D81"/>
      <c t="s" s="21" r="E81">
        <v>301</v>
      </c>
      <c t="str" s="68" r="F81">
        <f>HYPERLINK("http://purl.obolibrary.org/obo/ENVO_00000428","http://purl.obolibrary.org/obo/ENVO_00000428")</f>
        <v>http://purl.obolibrary.org/obo/ENVO_00000428</v>
      </c>
      <c t="str" s="68" r="G81">
        <f>CONCATENATE("&lt;attribute column='",RC3,"' uri='",RC6,"' /&gt;")</f>
        <v>&lt;attribute column='biome' uri='http://purl.obolibrary.org/obo/ENVO_00000428' /&gt;</v>
      </c>
      <c t="s" s="49" r="H81">
        <v>302</v>
      </c>
      <c s="10" r="I8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57" defaultRowHeight="15.0"/>
  <cols>
    <col min="1" customWidth="1" max="1" width="19.29"/>
    <col min="7" customWidth="1" max="8" width="22.29"/>
    <col min="13" customWidth="1" max="13" width="29.71"/>
    <col min="14" customWidth="1" max="14" width="17.29"/>
    <col min="20" customWidth="1" max="20" style="16" width="18.14"/>
    <col min="21" customWidth="1" max="21" style="16" width="19.43"/>
    <col min="22" customWidth="1" max="22" width="32.29"/>
    <col min="42" customWidth="1" max="42" width="15.86"/>
    <col min="48" customWidth="1" max="49" width="14.71"/>
    <col min="50" customWidth="1" max="50" width="20.14"/>
  </cols>
  <sheetData>
    <row r="1">
      <c t="s" s="17" r="A1">
        <v>11</v>
      </c>
      <c t="s" s="18" r="B1">
        <v>16</v>
      </c>
      <c t="s" s="17" r="C1">
        <v>21</v>
      </c>
      <c t="s" s="17" r="D1">
        <v>25</v>
      </c>
      <c t="s" s="17" r="E1">
        <v>30</v>
      </c>
      <c t="s" s="17" r="F1">
        <v>34</v>
      </c>
      <c t="s" s="18" r="G1">
        <v>38</v>
      </c>
      <c t="s" s="17" r="H1">
        <v>42</v>
      </c>
      <c t="s" s="17" r="I1">
        <v>46</v>
      </c>
      <c t="s" s="17" r="J1">
        <v>50</v>
      </c>
      <c t="s" s="17" r="K1">
        <v>55</v>
      </c>
      <c t="s" s="17" r="L1">
        <v>58</v>
      </c>
      <c t="s" s="18" r="M1">
        <v>60</v>
      </c>
      <c t="s" s="18" r="N1">
        <v>64</v>
      </c>
      <c t="s" s="17" r="O1">
        <v>68</v>
      </c>
      <c t="s" s="17" r="P1">
        <v>71</v>
      </c>
      <c t="s" s="17" r="Q1">
        <v>77</v>
      </c>
      <c t="s" s="17" r="R1">
        <v>82</v>
      </c>
      <c t="s" s="17" r="S1">
        <v>84</v>
      </c>
      <c t="s" s="28" r="T1">
        <v>87</v>
      </c>
      <c t="s" s="28" r="U1">
        <v>91</v>
      </c>
      <c t="s" s="17" r="V1">
        <v>94</v>
      </c>
      <c t="s" s="17" r="W1">
        <v>97</v>
      </c>
      <c t="s" s="17" r="X1">
        <v>100</v>
      </c>
      <c t="s" s="17" r="Y1">
        <v>104</v>
      </c>
      <c t="s" s="17" r="Z1">
        <v>108</v>
      </c>
      <c t="s" s="17" r="AA1">
        <v>112</v>
      </c>
      <c t="s" s="17" r="AB1">
        <v>115</v>
      </c>
      <c t="s" s="17" r="AC1">
        <v>118</v>
      </c>
      <c t="s" s="17" r="AD1">
        <v>122</v>
      </c>
      <c t="s" s="17" r="AE1">
        <v>126</v>
      </c>
      <c t="s" s="17" r="AF1">
        <v>129</v>
      </c>
      <c t="s" s="17" r="AG1">
        <v>135</v>
      </c>
      <c t="s" s="17" r="AH1">
        <v>140</v>
      </c>
      <c t="s" s="17" r="AI1">
        <v>142</v>
      </c>
      <c t="s" s="17" r="AJ1">
        <v>145</v>
      </c>
      <c t="s" s="17" r="AK1">
        <v>149</v>
      </c>
      <c t="s" s="17" r="AL1">
        <v>153</v>
      </c>
      <c t="s" s="17" r="AM1">
        <v>157</v>
      </c>
      <c t="s" s="17" r="AN1">
        <v>160</v>
      </c>
      <c t="s" s="18" r="AO1">
        <v>164</v>
      </c>
      <c t="s" s="17" r="AP1">
        <v>171</v>
      </c>
      <c t="s" s="17" r="AQ1">
        <v>177</v>
      </c>
      <c t="s" s="17" r="AR1">
        <v>180</v>
      </c>
      <c t="s" s="17" r="AS1">
        <v>183</v>
      </c>
      <c t="s" s="17" r="AT1">
        <v>186</v>
      </c>
      <c t="s" s="17" r="AU1">
        <v>191</v>
      </c>
      <c t="s" s="17" r="AV1">
        <v>197</v>
      </c>
      <c t="s" s="17" r="AW1">
        <v>201</v>
      </c>
      <c t="s" s="17" r="AX1">
        <v>204</v>
      </c>
      <c t="s" s="17" r="AY1">
        <v>208</v>
      </c>
      <c t="s" s="17" r="AZ1">
        <v>213</v>
      </c>
      <c t="s" s="17" r="BA1">
        <v>218</v>
      </c>
      <c t="s" s="17" r="BB1">
        <v>222</v>
      </c>
      <c t="s" s="17" r="BC1">
        <v>225</v>
      </c>
      <c t="s" s="17" r="BD1">
        <v>228</v>
      </c>
      <c t="s" s="17" r="BE1">
        <v>235</v>
      </c>
      <c t="s" s="17" r="BF1">
        <v>239</v>
      </c>
      <c t="s" s="17" r="BG1">
        <v>243</v>
      </c>
      <c t="s" s="17" r="BH1">
        <v>247</v>
      </c>
      <c t="s" s="17" r="BI1">
        <v>250</v>
      </c>
      <c t="s" s="17" r="BJ1">
        <v>253</v>
      </c>
    </row>
    <row r="2">
      <c t="s" s="43" r="A2">
        <v>15</v>
      </c>
      <c t="s" s="43" r="B2">
        <v>20</v>
      </c>
      <c t="s" s="43" r="C2">
        <v>24</v>
      </c>
      <c t="s" s="43" r="D2">
        <v>28</v>
      </c>
      <c t="s" s="43" r="E2">
        <v>33</v>
      </c>
      <c t="s" s="43" r="F2">
        <v>37</v>
      </c>
      <c t="s" s="43" r="G2">
        <v>41</v>
      </c>
      <c t="s" s="43" r="H2">
        <v>45</v>
      </c>
      <c t="s" s="43" r="I2">
        <v>303</v>
      </c>
      <c t="s" s="43" r="J2">
        <v>54</v>
      </c>
      <c s="43" r="K2">
        <v>20</v>
      </c>
      <c s="43" r="L2">
        <v>20</v>
      </c>
      <c t="s" s="43" r="M2">
        <v>63</v>
      </c>
      <c t="s" s="43" r="N2">
        <v>67</v>
      </c>
      <c t="s" s="43" r="O2">
        <v>70</v>
      </c>
      <c t="s" s="43" r="P2">
        <v>74</v>
      </c>
      <c s="43" r="Q2">
        <v>2006</v>
      </c>
      <c s="43" r="R2">
        <v>10</v>
      </c>
      <c s="43" r="S2">
        <v>21</v>
      </c>
      <c t="s" s="73" r="T2">
        <v>90</v>
      </c>
      <c t="s" s="73" r="U2">
        <v>93</v>
      </c>
      <c t="s" s="43" r="V2">
        <v>96</v>
      </c>
      <c t="s" s="43" r="W2">
        <v>99</v>
      </c>
      <c t="s" s="43" r="X2">
        <v>103</v>
      </c>
      <c s="43" r="Y2">
        <v>20</v>
      </c>
      <c s="43" r="Z2">
        <v>1</v>
      </c>
      <c s="43" r="AA2"/>
      <c s="43" r="AB2"/>
      <c t="s" s="43" r="AC2">
        <v>121</v>
      </c>
      <c t="s" s="43" r="AD2">
        <v>125</v>
      </c>
      <c s="43" r="AE2"/>
      <c t="s" s="43" r="AF2">
        <v>132</v>
      </c>
      <c s="43" r="AG2">
        <v>-8.699225</v>
      </c>
      <c s="43" r="AH2">
        <v>115.268333</v>
      </c>
      <c s="43" r="AI2">
        <v>100</v>
      </c>
      <c t="s" s="43" r="AJ2">
        <v>148</v>
      </c>
      <c t="s" s="43" r="AK2">
        <v>152</v>
      </c>
      <c t="s" s="43" r="AL2">
        <v>156</v>
      </c>
      <c t="s" s="43" r="AM2">
        <v>156</v>
      </c>
      <c t="s" s="43" r="AN2">
        <v>163</v>
      </c>
      <c t="s" s="43" r="AO2">
        <v>169</v>
      </c>
      <c t="s" s="43" r="AP2">
        <v>175</v>
      </c>
      <c t="s" s="43" r="AQ2">
        <v>132</v>
      </c>
      <c s="43" r="AR2">
        <v>2006</v>
      </c>
      <c s="43" r="AS2">
        <v>10</v>
      </c>
      <c s="43" r="AT2">
        <v>21</v>
      </c>
      <c t="s" s="43" r="AU2">
        <v>196</v>
      </c>
      <c t="s" s="43" r="AV2">
        <v>200</v>
      </c>
      <c s="43" r="AW2"/>
      <c t="s" s="43" r="AX2">
        <v>207</v>
      </c>
      <c t="s" s="43" r="AY2">
        <v>212</v>
      </c>
      <c t="s" s="43" r="AZ2">
        <v>217</v>
      </c>
      <c t="s" s="43" r="BA2">
        <v>221</v>
      </c>
      <c t="s" s="43" r="BB2">
        <v>224</v>
      </c>
      <c s="43" r="BC2"/>
      <c s="43" r="BD2">
        <v>207610</v>
      </c>
      <c t="s" s="43" r="BE2">
        <v>238</v>
      </c>
      <c t="s" s="43" r="BF2">
        <v>242</v>
      </c>
      <c t="s" s="43" r="BG2">
        <v>246</v>
      </c>
      <c t="s" s="43" r="BH2">
        <v>15</v>
      </c>
      <c s="43" r="BI2"/>
      <c t="s" s="43" r="BJ2">
        <v>256</v>
      </c>
    </row>
    <row r="3">
      <c s="22" r="T3"/>
      <c s="22" r="U3"/>
    </row>
    <row r="4">
      <c s="22" r="T4"/>
      <c s="22" r="U4"/>
    </row>
    <row r="5">
      <c s="22" r="T5"/>
      <c s="22" r="U5"/>
    </row>
    <row r="6">
      <c s="22" r="T6"/>
      <c s="22" r="U6"/>
    </row>
    <row r="7">
      <c s="22" r="T7"/>
      <c s="22" r="U7"/>
    </row>
    <row r="8">
      <c s="22" r="T8"/>
      <c s="22" r="U8"/>
    </row>
    <row r="9">
      <c s="22" r="T9"/>
      <c s="22" r="U9"/>
    </row>
    <row r="10">
      <c s="22" r="T10"/>
      <c s="22" r="U10"/>
    </row>
    <row r="11">
      <c s="22" r="T11"/>
      <c s="22" r="U11"/>
    </row>
    <row r="12">
      <c s="22" r="T12"/>
      <c s="22" r="U12"/>
    </row>
    <row r="13">
      <c s="22" r="T13"/>
      <c s="22" r="U13"/>
    </row>
    <row r="14">
      <c s="22" r="T14"/>
      <c s="22" r="U14"/>
    </row>
    <row r="15">
      <c s="22" r="T15"/>
      <c s="22" r="U15"/>
    </row>
    <row r="16">
      <c s="22" r="T16"/>
      <c s="22" r="U16"/>
    </row>
    <row r="17">
      <c s="22" r="T17"/>
      <c s="22" r="U17"/>
    </row>
    <row r="18">
      <c s="22" r="T18"/>
      <c s="22" r="U18"/>
    </row>
    <row r="19">
      <c s="22" r="T19"/>
      <c s="22" r="U19"/>
    </row>
    <row r="20">
      <c s="22" r="T20"/>
      <c s="22" r="U20"/>
    </row>
    <row r="21">
      <c s="22" r="T21"/>
      <c s="22" r="U21"/>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57" defaultRowHeight="15.0"/>
  <cols>
    <col min="1" customWidth="1" max="1" width="14.29"/>
    <col min="2" customWidth="1" max="2" width="45.0"/>
    <col min="3" customWidth="1" max="3" width="23.71"/>
  </cols>
  <sheetData>
    <row s="30" customFormat="1" r="1">
      <c t="s" s="62" r="A1">
        <v>304</v>
      </c>
      <c t="s" s="62" r="B1">
        <v>305</v>
      </c>
      <c t="s" s="62" r="C1">
        <v>306</v>
      </c>
      <c t="s" s="47" r="D1">
        <v>64</v>
      </c>
      <c t="s" s="31" r="E1">
        <v>50</v>
      </c>
      <c t="s" s="47" r="F1">
        <v>149</v>
      </c>
      <c t="s" s="47" r="G1">
        <v>208</v>
      </c>
      <c t="s" s="47" r="H1">
        <v>272</v>
      </c>
    </row>
    <row r="2">
      <c t="s" s="10" r="A2">
        <v>307</v>
      </c>
      <c t="s" s="10" r="B2">
        <v>93</v>
      </c>
      <c t="s" s="10" r="C2">
        <v>308</v>
      </c>
      <c t="s" r="D2">
        <v>309</v>
      </c>
      <c t="s" r="E2">
        <v>310</v>
      </c>
      <c t="s" r="F2">
        <v>311</v>
      </c>
      <c t="s" r="G2">
        <v>312</v>
      </c>
      <c t="s" r="H2">
        <v>275</v>
      </c>
    </row>
    <row r="3">
      <c t="s" s="10" r="A3">
        <v>175</v>
      </c>
      <c t="s" s="10" r="B3">
        <v>313</v>
      </c>
      <c t="s" s="10" r="C3">
        <v>63</v>
      </c>
      <c t="s" r="D3">
        <v>314</v>
      </c>
      <c t="s" r="E3">
        <v>315</v>
      </c>
      <c t="s" r="F3">
        <v>316</v>
      </c>
      <c t="s" r="G3">
        <v>317</v>
      </c>
      <c t="s" r="H3">
        <v>318</v>
      </c>
    </row>
    <row r="4">
      <c t="s" s="10" r="A4">
        <v>319</v>
      </c>
      <c t="s" s="10" r="B4">
        <v>320</v>
      </c>
      <c t="s" s="10" r="C4">
        <v>321</v>
      </c>
      <c t="s" r="D4">
        <v>322</v>
      </c>
      <c t="s" r="E4">
        <v>323</v>
      </c>
      <c t="s" r="F4">
        <v>324</v>
      </c>
      <c t="s" r="G4">
        <v>325</v>
      </c>
      <c t="s" r="H4">
        <v>326</v>
      </c>
    </row>
    <row r="5">
      <c s="10" r="A5"/>
      <c t="s" s="10" r="B5">
        <v>327</v>
      </c>
      <c t="s" s="10" r="C5">
        <v>328</v>
      </c>
      <c t="s" r="D5">
        <v>329</v>
      </c>
      <c t="s" r="F5">
        <v>330</v>
      </c>
      <c t="s" r="G5">
        <v>331</v>
      </c>
      <c t="s" r="H5">
        <v>332</v>
      </c>
    </row>
    <row r="6">
      <c s="10" r="A6"/>
      <c t="s" s="10" r="B6">
        <v>333</v>
      </c>
      <c t="s" s="10" r="C6">
        <v>334</v>
      </c>
      <c t="s" r="D6">
        <v>335</v>
      </c>
      <c t="s" r="F6">
        <v>336</v>
      </c>
      <c t="s" r="G6">
        <v>337</v>
      </c>
      <c t="s" r="H6">
        <v>338</v>
      </c>
    </row>
    <row r="7">
      <c s="10" r="A7"/>
      <c t="s" s="10" r="B7">
        <v>339</v>
      </c>
      <c s="10" r="C7"/>
      <c t="s" r="F7">
        <v>340</v>
      </c>
      <c t="s" r="G7">
        <v>341</v>
      </c>
    </row>
    <row r="8">
      <c s="10" r="A8"/>
      <c t="s" s="10" r="B8">
        <v>342</v>
      </c>
      <c s="10" r="C8"/>
      <c t="s" r="F8">
        <v>343</v>
      </c>
      <c t="s" r="G8">
        <v>344</v>
      </c>
    </row>
    <row r="9">
      <c s="10" r="A9"/>
      <c t="s" s="10" r="B9">
        <v>345</v>
      </c>
      <c s="10" r="C9"/>
      <c t="s" r="F9">
        <v>346</v>
      </c>
      <c t="s" r="G9">
        <v>347</v>
      </c>
    </row>
    <row r="10">
      <c s="10" r="A10"/>
      <c t="s" s="10" r="B10">
        <v>348</v>
      </c>
      <c s="10" r="C10"/>
      <c t="s" r="F10">
        <v>349</v>
      </c>
      <c t="s" r="G10">
        <v>350</v>
      </c>
    </row>
    <row r="11">
      <c s="10" r="A11"/>
      <c t="s" s="10" r="B11">
        <v>351</v>
      </c>
      <c s="10" r="C11"/>
      <c t="s" r="F11">
        <v>352</v>
      </c>
      <c t="s" r="G11">
        <v>353</v>
      </c>
    </row>
    <row r="12">
      <c s="10" r="A12"/>
      <c t="s" s="10" r="B12">
        <v>354</v>
      </c>
      <c s="10" r="C12"/>
      <c t="s" r="F12">
        <v>355</v>
      </c>
      <c t="s" r="G12">
        <v>356</v>
      </c>
    </row>
    <row r="13">
      <c s="10" r="A13"/>
      <c t="s" s="10" r="B13">
        <v>357</v>
      </c>
      <c s="10" r="C13"/>
      <c t="s" r="F13">
        <v>358</v>
      </c>
      <c t="s" r="G13">
        <v>212</v>
      </c>
    </row>
    <row r="14">
      <c s="10" r="A14"/>
      <c s="10" r="B14"/>
      <c s="10" r="C14"/>
      <c t="s" r="F14">
        <v>359</v>
      </c>
      <c t="s" r="G14">
        <v>360</v>
      </c>
    </row>
    <row r="15">
      <c s="10" r="A15"/>
      <c s="10" r="B15"/>
      <c s="10" r="C15"/>
      <c t="s" r="F15">
        <v>361</v>
      </c>
      <c t="s" r="G15">
        <v>362</v>
      </c>
    </row>
    <row r="16">
      <c s="10" r="A16"/>
      <c s="10" r="B16"/>
      <c s="10" r="C16"/>
      <c t="s" r="F16">
        <v>363</v>
      </c>
      <c t="s" r="G16">
        <v>364</v>
      </c>
    </row>
    <row r="17">
      <c s="10" r="A17"/>
      <c s="10" r="B17"/>
      <c s="10" r="C17"/>
      <c t="s" r="F17">
        <v>365</v>
      </c>
      <c t="s" r="G17">
        <v>366</v>
      </c>
    </row>
    <row r="18">
      <c s="10" r="A18"/>
      <c s="10" r="B18"/>
      <c s="10" r="C18"/>
      <c t="s" r="F18">
        <v>367</v>
      </c>
      <c t="s" r="G18">
        <v>368</v>
      </c>
    </row>
    <row r="19">
      <c s="10" r="A19"/>
      <c s="10" r="B19"/>
      <c s="10" r="C19"/>
      <c t="s" r="F19">
        <v>369</v>
      </c>
      <c t="s" r="G19">
        <v>370</v>
      </c>
    </row>
    <row r="20">
      <c s="10" r="A20"/>
      <c s="10" r="B20"/>
      <c s="10" r="C20"/>
      <c t="s" r="F20">
        <v>371</v>
      </c>
      <c t="s" r="G20">
        <v>372</v>
      </c>
    </row>
    <row r="21">
      <c s="10" r="A21"/>
      <c s="10" r="B21"/>
      <c s="10" r="C21"/>
      <c t="s" r="F21">
        <v>373</v>
      </c>
      <c t="s" r="G21">
        <v>374</v>
      </c>
    </row>
    <row r="22">
      <c s="10" r="A22"/>
      <c s="10" r="B22"/>
      <c s="10" r="C22"/>
      <c t="s" r="F22">
        <v>375</v>
      </c>
      <c t="s" r="G22">
        <v>376</v>
      </c>
    </row>
    <row r="23">
      <c s="10" r="A23"/>
      <c s="10" r="B23"/>
      <c s="10" r="C23"/>
      <c t="s" r="F23">
        <v>377</v>
      </c>
      <c t="s" r="G23">
        <v>378</v>
      </c>
    </row>
    <row r="24">
      <c s="10" r="A24"/>
      <c s="10" r="B24"/>
      <c s="10" r="C24"/>
      <c t="s" r="F24">
        <v>379</v>
      </c>
      <c t="s" r="G24">
        <v>380</v>
      </c>
    </row>
    <row r="25">
      <c s="10" r="A25"/>
      <c s="10" r="B25"/>
      <c s="10" r="C25"/>
      <c t="s" r="F25">
        <v>381</v>
      </c>
      <c t="s" r="G25">
        <v>382</v>
      </c>
    </row>
    <row r="26">
      <c s="10" r="A26"/>
      <c s="10" r="B26"/>
      <c s="10" r="C26"/>
      <c t="s" r="F26">
        <v>383</v>
      </c>
      <c t="s" r="G26">
        <v>384</v>
      </c>
    </row>
    <row r="27">
      <c s="10" r="A27"/>
      <c s="10" r="B27"/>
      <c s="10" r="C27"/>
      <c t="s" r="F27">
        <v>152</v>
      </c>
      <c t="s" r="G27">
        <v>385</v>
      </c>
    </row>
    <row r="28">
      <c s="10" r="A28"/>
      <c s="10" r="B28"/>
      <c s="10" r="C28"/>
      <c t="s" r="F28">
        <v>386</v>
      </c>
      <c t="s" r="G28">
        <v>387</v>
      </c>
    </row>
    <row r="29">
      <c s="10" r="A29"/>
      <c s="10" r="B29"/>
      <c s="10" r="C29"/>
      <c t="s" r="F29">
        <v>388</v>
      </c>
      <c t="s" r="G29">
        <v>389</v>
      </c>
    </row>
    <row r="30">
      <c s="10" r="A30"/>
      <c s="10" r="B30"/>
      <c s="10" r="C30"/>
      <c t="s" r="F30">
        <v>390</v>
      </c>
      <c t="s" r="G30">
        <v>391</v>
      </c>
    </row>
    <row r="31">
      <c s="10" r="A31"/>
      <c s="10" r="B31"/>
      <c s="10" r="C31"/>
      <c t="s" r="F31">
        <v>392</v>
      </c>
      <c t="s" r="G31">
        <v>393</v>
      </c>
    </row>
    <row r="32">
      <c s="10" r="A32"/>
      <c s="10" r="B32"/>
      <c s="10" r="C32"/>
      <c t="s" r="F32">
        <v>394</v>
      </c>
      <c t="s" r="G32">
        <v>395</v>
      </c>
    </row>
    <row r="33">
      <c s="10" r="A33"/>
      <c s="10" r="B33"/>
      <c s="10" r="C33"/>
      <c t="s" r="F33">
        <v>396</v>
      </c>
      <c t="s" r="G33">
        <v>397</v>
      </c>
    </row>
    <row r="34">
      <c s="10" r="A34"/>
      <c s="10" r="B34"/>
      <c s="10" r="C34"/>
      <c t="s" r="F34">
        <v>398</v>
      </c>
      <c t="s" r="G34">
        <v>399</v>
      </c>
    </row>
    <row r="35">
      <c s="10" r="A35"/>
      <c s="10" r="B35"/>
      <c s="10" r="C35"/>
      <c t="s" r="F35">
        <v>400</v>
      </c>
      <c t="s" r="G35">
        <v>401</v>
      </c>
    </row>
    <row r="36">
      <c s="10" r="A36"/>
      <c s="10" r="B36"/>
      <c s="10" r="C36"/>
      <c t="s" r="F36">
        <v>402</v>
      </c>
      <c t="s" r="G36">
        <v>403</v>
      </c>
    </row>
    <row r="37">
      <c s="10" r="A37"/>
      <c s="10" r="B37"/>
      <c s="10" r="C37"/>
      <c t="s" r="F37">
        <v>404</v>
      </c>
    </row>
    <row r="38">
      <c s="10" r="A38"/>
      <c s="10" r="B38"/>
      <c s="10" r="C38"/>
      <c t="s" r="F38">
        <v>405</v>
      </c>
    </row>
    <row r="39">
      <c s="10" r="A39"/>
      <c s="10" r="B39"/>
      <c s="10" r="C39"/>
      <c t="s" r="F39">
        <v>406</v>
      </c>
    </row>
    <row r="40">
      <c s="10" r="A40"/>
      <c s="10" r="B40"/>
      <c s="10" r="C40"/>
      <c t="s" r="F40">
        <v>407</v>
      </c>
    </row>
    <row r="41">
      <c s="10" r="A41"/>
      <c s="10" r="B41"/>
      <c s="10" r="C41"/>
      <c t="s" r="F41">
        <v>408</v>
      </c>
    </row>
    <row r="42">
      <c s="10" r="A42"/>
      <c s="10" r="B42"/>
      <c s="10" r="C42"/>
      <c t="s" r="F42">
        <v>409</v>
      </c>
    </row>
    <row r="43">
      <c s="10" r="A43"/>
      <c s="10" r="B43"/>
      <c s="10" r="C43"/>
      <c t="s" r="F43">
        <v>410</v>
      </c>
    </row>
    <row r="44">
      <c s="10" r="A44"/>
      <c s="10" r="B44"/>
      <c s="10" r="C44"/>
      <c t="s" r="F44">
        <v>411</v>
      </c>
    </row>
    <row r="45">
      <c s="10" r="A45"/>
      <c s="10" r="B45"/>
      <c s="10" r="C45"/>
      <c t="s" r="F45">
        <v>412</v>
      </c>
    </row>
    <row r="46">
      <c s="10" r="A46"/>
      <c s="10" r="B46"/>
      <c s="10" r="C46"/>
      <c t="s" r="F46">
        <v>413</v>
      </c>
    </row>
    <row r="47">
      <c s="10" r="A47"/>
      <c s="10" r="B47"/>
      <c s="10" r="C47"/>
      <c t="s" r="F47">
        <v>414</v>
      </c>
    </row>
    <row r="48">
      <c s="10" r="A48"/>
      <c s="10" r="B48"/>
      <c s="10" r="C48"/>
      <c t="s" r="F48">
        <v>415</v>
      </c>
    </row>
    <row r="49">
      <c s="10" r="A49"/>
      <c s="10" r="B49"/>
      <c s="10" r="C49"/>
      <c t="s" r="F49">
        <v>416</v>
      </c>
    </row>
    <row r="50">
      <c s="10" r="A50"/>
      <c s="10" r="B50"/>
      <c s="10" r="C50"/>
      <c t="s" r="F50">
        <v>417</v>
      </c>
    </row>
    <row r="51">
      <c s="10" r="A51"/>
      <c s="10" r="B51"/>
      <c s="10" r="C51"/>
      <c t="s" r="F51">
        <v>418</v>
      </c>
    </row>
    <row r="52">
      <c s="10" r="A52"/>
      <c s="10" r="B52"/>
      <c s="10" r="C52"/>
      <c t="s" r="F52">
        <v>419</v>
      </c>
    </row>
    <row r="53">
      <c s="10" r="A53"/>
      <c s="10" r="B53"/>
      <c s="10" r="C53"/>
      <c t="s" r="F53">
        <v>420</v>
      </c>
    </row>
    <row r="54">
      <c s="10" r="A54"/>
      <c s="10" r="B54"/>
      <c s="10" r="C54"/>
      <c t="s" r="F54">
        <v>421</v>
      </c>
    </row>
    <row r="55">
      <c s="10" r="A55"/>
      <c s="10" r="B55"/>
      <c s="10" r="C55"/>
      <c t="s" r="F55">
        <v>422</v>
      </c>
    </row>
    <row r="56">
      <c s="10" r="A56"/>
      <c s="10" r="B56"/>
      <c s="10" r="C56"/>
      <c t="s" r="F56">
        <v>423</v>
      </c>
    </row>
    <row r="57">
      <c s="10" r="A57"/>
      <c s="10" r="B57"/>
      <c s="10" r="C57"/>
      <c t="s" r="F57">
        <v>424</v>
      </c>
    </row>
    <row r="58">
      <c s="10" r="A58"/>
      <c s="10" r="B58"/>
      <c s="10" r="C58"/>
      <c t="s" r="F58">
        <v>425</v>
      </c>
    </row>
    <row r="59">
      <c s="10" r="A59"/>
      <c s="10" r="B59"/>
      <c s="10" r="C59"/>
      <c t="s" r="F59">
        <v>426</v>
      </c>
    </row>
    <row r="60">
      <c s="10" r="A60"/>
      <c s="10" r="B60"/>
      <c s="10" r="C60"/>
      <c t="s" r="F60">
        <v>427</v>
      </c>
    </row>
    <row r="61">
      <c s="10" r="A61"/>
      <c s="10" r="B61"/>
      <c s="10" r="C61"/>
      <c t="s" r="F61">
        <v>428</v>
      </c>
    </row>
    <row r="62">
      <c s="10" r="A62"/>
      <c s="10" r="B62"/>
      <c s="10" r="C62"/>
      <c t="s" r="F62">
        <v>429</v>
      </c>
    </row>
    <row r="63">
      <c s="10" r="A63"/>
      <c s="10" r="B63"/>
      <c s="10" r="C63"/>
      <c t="s" r="F63">
        <v>430</v>
      </c>
    </row>
    <row r="64">
      <c s="10" r="A64"/>
      <c s="10" r="B64"/>
      <c s="10" r="C64"/>
      <c t="s" r="F64">
        <v>431</v>
      </c>
    </row>
    <row r="65">
      <c s="10" r="A65"/>
      <c s="10" r="B65"/>
      <c s="10" r="C65"/>
      <c t="s" r="F65">
        <v>432</v>
      </c>
    </row>
    <row r="66">
      <c s="10" r="A66"/>
      <c s="10" r="B66"/>
      <c s="10" r="C66"/>
      <c t="s" r="F66">
        <v>433</v>
      </c>
    </row>
    <row r="67">
      <c s="10" r="A67"/>
      <c s="10" r="B67"/>
      <c s="10" r="C67"/>
      <c t="s" r="F67">
        <v>434</v>
      </c>
    </row>
    <row r="68">
      <c s="10" r="A68"/>
      <c s="10" r="B68"/>
      <c s="10" r="C68"/>
      <c t="s" r="F68">
        <v>435</v>
      </c>
    </row>
    <row r="69">
      <c s="10" r="A69"/>
      <c s="10" r="B69"/>
      <c s="10" r="C69"/>
      <c t="s" r="F69">
        <v>436</v>
      </c>
    </row>
    <row r="70">
      <c s="10" r="A70"/>
      <c s="10" r="B70"/>
      <c s="10" r="C70"/>
      <c t="s" r="F70">
        <v>437</v>
      </c>
    </row>
    <row r="71">
      <c s="10" r="A71"/>
      <c s="10" r="B71"/>
      <c s="10" r="C71"/>
      <c t="s" r="F71">
        <v>438</v>
      </c>
    </row>
    <row r="72">
      <c s="10" r="A72"/>
      <c s="10" r="B72"/>
      <c s="10" r="C72"/>
      <c t="s" r="F72">
        <v>439</v>
      </c>
    </row>
    <row r="73">
      <c s="10" r="A73"/>
      <c s="10" r="B73"/>
      <c s="10" r="C73"/>
      <c t="s" r="F73">
        <v>440</v>
      </c>
    </row>
    <row r="74">
      <c s="10" r="A74"/>
      <c s="10" r="B74"/>
      <c s="10" r="C74"/>
      <c t="s" r="F74">
        <v>441</v>
      </c>
    </row>
    <row r="75">
      <c s="10" r="A75"/>
      <c s="10" r="B75"/>
      <c s="10" r="C75"/>
      <c t="s" r="F75">
        <v>442</v>
      </c>
    </row>
    <row r="76">
      <c s="10" r="A76"/>
      <c s="10" r="B76"/>
      <c s="10" r="C76"/>
      <c t="s" r="F76">
        <v>443</v>
      </c>
    </row>
    <row r="77">
      <c s="10" r="A77"/>
      <c s="10" r="B77"/>
      <c s="10" r="C77"/>
      <c t="s" r="F77">
        <v>444</v>
      </c>
    </row>
    <row r="78">
      <c s="10" r="A78"/>
      <c s="10" r="B78"/>
      <c s="10" r="C78"/>
      <c t="s" r="F78">
        <v>445</v>
      </c>
    </row>
    <row r="79">
      <c s="10" r="A79"/>
      <c s="10" r="B79"/>
      <c s="10" r="C79"/>
      <c t="s" r="F79">
        <v>446</v>
      </c>
    </row>
  </sheetData>
</worksheet>
</file>