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405"/>
  <workbookPr showInkAnnotation="0" autoCompressPictures="0"/>
  <bookViews>
    <workbookView xWindow="0" yWindow="0" windowWidth="28800" windowHeight="16600" tabRatio="500" activeTab="1"/>
  </bookViews>
  <sheets>
    <sheet name="Instructions" sheetId="2" r:id="rId1"/>
    <sheet name="Samples" sheetId="1" r:id="rId2"/>
    <sheet name="Lists" sheetId="3" r:id="rId3"/>
  </sheets>
  <definedNames>
    <definedName name="basisOfID">Lists!$B$2:$B$3</definedName>
    <definedName name="biome">Lists!$E$2:$E$26</definedName>
    <definedName name="habitat">Lists!$G$2:$G$13</definedName>
    <definedName name="ownerInstitute">Lists!$C$2:$C$12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2" i="3" l="1"/>
  <c r="D11" i="3"/>
  <c r="D10" i="3"/>
  <c r="D9" i="3"/>
  <c r="D8" i="3"/>
  <c r="D7" i="3"/>
  <c r="D6" i="3"/>
  <c r="D5" i="3"/>
  <c r="D4" i="3"/>
  <c r="D3" i="3"/>
  <c r="D2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  <c r="H13" i="3"/>
  <c r="H12" i="3"/>
  <c r="H11" i="3"/>
  <c r="H10" i="3"/>
  <c r="H9" i="3"/>
  <c r="H8" i="3"/>
  <c r="H7" i="3"/>
  <c r="H6" i="3"/>
  <c r="H5" i="3"/>
  <c r="H4" i="3"/>
  <c r="H3" i="3"/>
  <c r="H2" i="3"/>
  <c r="J7" i="3"/>
  <c r="J6" i="3"/>
  <c r="J5" i="3"/>
  <c r="J4" i="3"/>
  <c r="J3" i="3"/>
  <c r="J2" i="3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28" i="1"/>
  <c r="U3" i="1"/>
  <c r="V3" i="1"/>
  <c r="U4" i="1"/>
  <c r="V4" i="1"/>
  <c r="U5" i="1"/>
  <c r="V5" i="1"/>
  <c r="U6" i="1"/>
  <c r="V6" i="1"/>
  <c r="U7" i="1"/>
  <c r="V7" i="1"/>
  <c r="U8" i="1"/>
  <c r="V8" i="1"/>
  <c r="U9" i="1"/>
  <c r="V9" i="1"/>
  <c r="U10" i="1"/>
  <c r="V10" i="1"/>
  <c r="U11" i="1"/>
  <c r="V11" i="1"/>
  <c r="U12" i="1"/>
  <c r="V12" i="1"/>
  <c r="U13" i="1"/>
  <c r="V13" i="1"/>
  <c r="U14" i="1"/>
  <c r="V14" i="1"/>
  <c r="U15" i="1"/>
  <c r="V15" i="1"/>
  <c r="U16" i="1"/>
  <c r="V16" i="1"/>
  <c r="U2" i="1"/>
  <c r="V2" i="1"/>
</calcChain>
</file>

<file path=xl/comments1.xml><?xml version="1.0" encoding="utf-8"?>
<comments xmlns="http://schemas.openxmlformats.org/spreadsheetml/2006/main">
  <authors>
    <author>Eric Crandall</author>
  </authors>
  <commentList>
    <comment ref="A1" authorId="0">
      <text>
        <r>
          <rPr>
            <b/>
            <sz val="9"/>
            <color indexed="81"/>
            <rFont val="Calibri"/>
            <family val="2"/>
          </rPr>
          <t>Eric Crandall:</t>
        </r>
        <r>
          <rPr>
            <sz val="9"/>
            <color indexed="81"/>
            <rFont val="Calibri"/>
            <family val="2"/>
          </rPr>
          <t xml:space="preserve">
The "local" accession number that you use for your laboratory's database. This number should link </t>
        </r>
        <r>
          <rPr>
            <b/>
            <sz val="9"/>
            <color indexed="81"/>
            <rFont val="Calibri"/>
            <family val="2"/>
          </rPr>
          <t xml:space="preserve">EXACTLY </t>
        </r>
        <r>
          <rPr>
            <sz val="9"/>
            <color indexed="81"/>
            <rFont val="Calibri"/>
            <family val="2"/>
          </rPr>
          <t xml:space="preserve">to the genetic data you are providing for this sample
</t>
        </r>
      </text>
    </comment>
    <comment ref="L1" authorId="0">
      <text>
        <r>
          <rPr>
            <b/>
            <sz val="9"/>
            <color indexed="81"/>
            <rFont val="Calibri"/>
            <family val="2"/>
          </rPr>
          <t>Eric Crandall:</t>
        </r>
        <r>
          <rPr>
            <sz val="9"/>
            <color indexed="81"/>
            <rFont val="Calibri"/>
            <family val="2"/>
          </rPr>
          <t xml:space="preserve">
Please include any permit information (agency, permit#, etc) as a text string
</t>
        </r>
      </text>
    </comment>
    <comment ref="M1" authorId="0">
      <text>
        <r>
          <rPr>
            <b/>
            <sz val="9"/>
            <color indexed="81"/>
            <rFont val="Calibri"/>
            <family val="2"/>
          </rPr>
          <t>Eric Crandall:</t>
        </r>
        <r>
          <rPr>
            <sz val="9"/>
            <color indexed="81"/>
            <rFont val="Calibri"/>
            <family val="2"/>
          </rPr>
          <t xml:space="preserve">
Choose from one of the provinces from the Marine Ecosystems of the World classification (Spalding et al. 2007). If you don't know, this information can easily be added later with a lookup on the Lat/Long information</t>
        </r>
      </text>
    </comment>
    <comment ref="O1" authorId="0">
      <text>
        <r>
          <rPr>
            <b/>
            <sz val="9"/>
            <color indexed="81"/>
            <rFont val="Calibri"/>
            <family val="2"/>
          </rPr>
          <t>Eric Crandall:</t>
        </r>
        <r>
          <rPr>
            <sz val="9"/>
            <color indexed="81"/>
            <rFont val="Calibri"/>
            <family val="2"/>
          </rPr>
          <t xml:space="preserve">
substrate from which the individual was sampled</t>
        </r>
      </text>
    </comment>
    <comment ref="Q1" authorId="0">
      <text>
        <r>
          <rPr>
            <b/>
            <sz val="9"/>
            <color indexed="81"/>
            <rFont val="Calibri"/>
            <family val="2"/>
          </rPr>
          <t>Eric Crandall:</t>
        </r>
        <r>
          <rPr>
            <sz val="9"/>
            <color indexed="81"/>
            <rFont val="Calibri"/>
            <family val="2"/>
          </rPr>
          <t xml:space="preserve">
Meters
</t>
        </r>
      </text>
    </comment>
    <comment ref="S1" authorId="0">
      <text>
        <r>
          <rPr>
            <b/>
            <sz val="9"/>
            <color indexed="81"/>
            <rFont val="Calibri"/>
            <family val="2"/>
          </rPr>
          <t>Eric Crandall:</t>
        </r>
        <r>
          <rPr>
            <sz val="9"/>
            <color indexed="81"/>
            <rFont val="Calibri"/>
            <family val="2"/>
          </rPr>
          <t xml:space="preserve">
Meters
</t>
        </r>
      </text>
    </comment>
    <comment ref="T1" authorId="0">
      <text>
        <r>
          <rPr>
            <b/>
            <sz val="9"/>
            <color indexed="81"/>
            <rFont val="Calibri"/>
            <family val="2"/>
          </rPr>
          <t>Eric Crandall:</t>
        </r>
        <r>
          <rPr>
            <sz val="9"/>
            <color indexed="81"/>
            <rFont val="Calibri"/>
            <family val="2"/>
          </rPr>
          <t xml:space="preserve">
Any notes from collection label</t>
        </r>
      </text>
    </comment>
    <comment ref="AH1" authorId="0">
      <text>
        <r>
          <rPr>
            <b/>
            <sz val="9"/>
            <color indexed="81"/>
            <rFont val="Calibri"/>
            <family val="2"/>
          </rPr>
          <t>Eric Crandall:</t>
        </r>
        <r>
          <rPr>
            <sz val="9"/>
            <color indexed="81"/>
            <rFont val="Calibri"/>
            <family val="2"/>
          </rPr>
          <t xml:space="preserve">
Taxonomic information can be added algorithmically from OBIS or NCBI late</t>
        </r>
      </text>
    </comment>
    <comment ref="AI1" authorId="0">
      <text>
        <r>
          <rPr>
            <b/>
            <sz val="9"/>
            <color indexed="81"/>
            <rFont val="Calibri"/>
            <family val="2"/>
          </rPr>
          <t>Eric Crandall:</t>
        </r>
        <r>
          <rPr>
            <sz val="9"/>
            <color indexed="81"/>
            <rFont val="Calibri"/>
            <family val="2"/>
          </rPr>
          <t xml:space="preserve">
Taxonomic information can be added algorithmically from OBIS or NCBI later
</t>
        </r>
      </text>
    </comment>
    <comment ref="AJ1" authorId="0">
      <text>
        <r>
          <rPr>
            <b/>
            <sz val="9"/>
            <color indexed="81"/>
            <rFont val="Calibri"/>
            <family val="2"/>
          </rPr>
          <t>Eric Crandall:</t>
        </r>
        <r>
          <rPr>
            <sz val="9"/>
            <color indexed="81"/>
            <rFont val="Calibri"/>
            <family val="2"/>
          </rPr>
          <t xml:space="preserve">
Taxonomic information can be added algorithmically from OBIS or NCBI late</t>
        </r>
      </text>
    </comment>
    <comment ref="AK1" authorId="0">
      <text>
        <r>
          <rPr>
            <b/>
            <sz val="9"/>
            <color indexed="81"/>
            <rFont val="Calibri"/>
            <family val="2"/>
          </rPr>
          <t>Eric Crandall:</t>
        </r>
        <r>
          <rPr>
            <sz val="9"/>
            <color indexed="81"/>
            <rFont val="Calibri"/>
            <family val="2"/>
          </rPr>
          <t xml:space="preserve">
Taxonomic information can be added algorithmically from OBIS or NCBI late</t>
        </r>
      </text>
    </comment>
    <comment ref="AL1" authorId="0">
      <text>
        <r>
          <rPr>
            <b/>
            <sz val="9"/>
            <color indexed="81"/>
            <rFont val="Calibri"/>
            <family val="2"/>
          </rPr>
          <t>Eric Crandall:</t>
        </r>
        <r>
          <rPr>
            <sz val="9"/>
            <color indexed="81"/>
            <rFont val="Calibri"/>
            <family val="2"/>
          </rPr>
          <t xml:space="preserve">
Taxonomic information can be added algorithmically from OBIS or NCBI late</t>
        </r>
      </text>
    </comment>
    <comment ref="AN1" authorId="0">
      <text>
        <r>
          <rPr>
            <b/>
            <sz val="9"/>
            <color indexed="81"/>
            <rFont val="Calibri"/>
            <family val="2"/>
          </rPr>
          <t>Eric Crandall:</t>
        </r>
        <r>
          <rPr>
            <sz val="9"/>
            <color indexed="81"/>
            <rFont val="Calibri"/>
            <family val="2"/>
          </rPr>
          <t xml:space="preserve">
Use this field to record voucher information</t>
        </r>
      </text>
    </comment>
    <comment ref="AO1" authorId="0">
      <text>
        <r>
          <rPr>
            <b/>
            <sz val="9"/>
            <color indexed="81"/>
            <rFont val="Calibri"/>
            <family val="2"/>
          </rPr>
          <t>Eric Crandall:</t>
        </r>
        <r>
          <rPr>
            <sz val="9"/>
            <color indexed="81"/>
            <rFont val="Calibri"/>
            <family val="2"/>
          </rPr>
          <t xml:space="preserve">
Photographs may be pasted into this field if available</t>
        </r>
      </text>
    </comment>
    <comment ref="AX1" authorId="0">
      <text>
        <r>
          <rPr>
            <b/>
            <sz val="9"/>
            <color indexed="81"/>
            <rFont val="Calibri"/>
            <family val="2"/>
          </rPr>
          <t>Eric Crandall:</t>
        </r>
        <r>
          <rPr>
            <sz val="9"/>
            <color indexed="81"/>
            <rFont val="Calibri"/>
            <family val="2"/>
          </rPr>
          <t xml:space="preserve">
Genbank accession number</t>
        </r>
      </text>
    </comment>
    <comment ref="AY1" authorId="0">
      <text>
        <r>
          <rPr>
            <b/>
            <sz val="9"/>
            <color indexed="81"/>
            <rFont val="Calibri"/>
            <family val="2"/>
          </rPr>
          <t>Eric Crandall:</t>
        </r>
        <r>
          <rPr>
            <sz val="9"/>
            <color indexed="81"/>
            <rFont val="Calibri"/>
            <family val="2"/>
          </rPr>
          <t xml:space="preserve">
What extraction protocol was used (Chelex, Salt, Qiagen, etc.)
</t>
        </r>
      </text>
    </comment>
    <comment ref="AZ1" authorId="0">
      <text>
        <r>
          <rPr>
            <b/>
            <sz val="9"/>
            <color indexed="81"/>
            <rFont val="Calibri"/>
            <family val="2"/>
          </rPr>
          <t>Eric Crandall:</t>
        </r>
        <r>
          <rPr>
            <sz val="9"/>
            <color indexed="81"/>
            <rFont val="Calibri"/>
            <family val="2"/>
          </rPr>
          <t xml:space="preserve">
comma separated list of loci that have been characterized for this sample</t>
        </r>
      </text>
    </comment>
  </commentList>
</comments>
</file>

<file path=xl/sharedStrings.xml><?xml version="1.0" encoding="utf-8"?>
<sst xmlns="http://schemas.openxmlformats.org/spreadsheetml/2006/main" count="1365" uniqueCount="241">
  <si>
    <t>JF717899</t>
    <phoneticPr fontId="10" type="noConversion"/>
  </si>
  <si>
    <t>JF717900</t>
    <phoneticPr fontId="10" type="noConversion"/>
  </si>
  <si>
    <t>JF717901</t>
    <phoneticPr fontId="10" type="noConversion"/>
  </si>
  <si>
    <t>JF717902</t>
    <phoneticPr fontId="10" type="noConversion"/>
  </si>
  <si>
    <t>JF717903</t>
    <phoneticPr fontId="10" type="noConversion"/>
  </si>
  <si>
    <t>JF717904</t>
    <phoneticPr fontId="10" type="noConversion"/>
  </si>
  <si>
    <t>JF717905</t>
    <phoneticPr fontId="10" type="noConversion"/>
  </si>
  <si>
    <t>JF717906</t>
    <phoneticPr fontId="10" type="noConversion"/>
  </si>
  <si>
    <t>JF717907</t>
    <phoneticPr fontId="10" type="noConversion"/>
  </si>
  <si>
    <t>JF717908</t>
    <phoneticPr fontId="10" type="noConversion"/>
  </si>
  <si>
    <t>JF717909</t>
    <phoneticPr fontId="10" type="noConversion"/>
  </si>
  <si>
    <t>JF717910</t>
    <phoneticPr fontId="10" type="noConversion"/>
  </si>
  <si>
    <t>JF717911</t>
    <phoneticPr fontId="10" type="noConversion"/>
  </si>
  <si>
    <t>JF717912</t>
    <phoneticPr fontId="10" type="noConversion"/>
  </si>
  <si>
    <t>JF717913</t>
    <phoneticPr fontId="10" type="noConversion"/>
  </si>
  <si>
    <t>JF717914</t>
    <phoneticPr fontId="10" type="noConversion"/>
  </si>
  <si>
    <t>JF717915</t>
    <phoneticPr fontId="10" type="noConversion"/>
  </si>
  <si>
    <t>JF717916</t>
    <phoneticPr fontId="10" type="noConversion"/>
  </si>
  <si>
    <t>JF717917</t>
    <phoneticPr fontId="10" type="noConversion"/>
  </si>
  <si>
    <t>JF717918</t>
    <phoneticPr fontId="10" type="noConversion"/>
  </si>
  <si>
    <t>JF717919</t>
    <phoneticPr fontId="10" type="noConversion"/>
  </si>
  <si>
    <t>JF717920</t>
    <phoneticPr fontId="10" type="noConversion"/>
  </si>
  <si>
    <t>?</t>
    <phoneticPr fontId="10" type="noConversion"/>
  </si>
  <si>
    <t>JF717921</t>
    <phoneticPr fontId="10" type="noConversion"/>
  </si>
  <si>
    <t>JF717878</t>
  </si>
  <si>
    <t>JF717879</t>
    <phoneticPr fontId="10" type="noConversion"/>
  </si>
  <si>
    <t>JF717880</t>
    <phoneticPr fontId="10" type="noConversion"/>
  </si>
  <si>
    <t>JF717881</t>
    <phoneticPr fontId="10" type="noConversion"/>
  </si>
  <si>
    <t>JF717882</t>
    <phoneticPr fontId="10" type="noConversion"/>
  </si>
  <si>
    <t>JF717883</t>
    <phoneticPr fontId="10" type="noConversion"/>
  </si>
  <si>
    <t>JF717884</t>
    <phoneticPr fontId="10" type="noConversion"/>
  </si>
  <si>
    <t>JF717885</t>
    <phoneticPr fontId="10" type="noConversion"/>
  </si>
  <si>
    <t>JF717886</t>
    <phoneticPr fontId="10" type="noConversion"/>
  </si>
  <si>
    <t>JF717887</t>
    <phoneticPr fontId="10" type="noConversion"/>
  </si>
  <si>
    <t>JF717888</t>
    <phoneticPr fontId="10" type="noConversion"/>
  </si>
  <si>
    <t>JF717889</t>
    <phoneticPr fontId="10" type="noConversion"/>
  </si>
  <si>
    <t>JF717890</t>
    <phoneticPr fontId="10" type="noConversion"/>
  </si>
  <si>
    <t>JF717891</t>
    <phoneticPr fontId="10" type="noConversion"/>
  </si>
  <si>
    <t>JF717892</t>
    <phoneticPr fontId="10" type="noConversion"/>
  </si>
  <si>
    <t>JF717893</t>
    <phoneticPr fontId="10" type="noConversion"/>
  </si>
  <si>
    <t>JF717894</t>
    <phoneticPr fontId="10" type="noConversion"/>
  </si>
  <si>
    <t>JF717895</t>
    <phoneticPr fontId="10" type="noConversion"/>
  </si>
  <si>
    <t>JF717896</t>
    <phoneticPr fontId="10" type="noConversion"/>
  </si>
  <si>
    <t>JF717897</t>
    <phoneticPr fontId="10" type="noConversion"/>
  </si>
  <si>
    <t>JF717898</t>
    <phoneticPr fontId="10" type="noConversion"/>
  </si>
  <si>
    <t>muscle</t>
    <phoneticPr fontId="10" type="noConversion"/>
  </si>
  <si>
    <t>Riginos/Treml</t>
    <phoneticPr fontId="10" type="noConversion"/>
  </si>
  <si>
    <t>salt</t>
    <phoneticPr fontId="10" type="noConversion"/>
  </si>
  <si>
    <t>COI</t>
    <phoneticPr fontId="10" type="noConversion"/>
  </si>
  <si>
    <t>G08/28114.1, Queensland Government</t>
    <phoneticPr fontId="10" type="noConversion"/>
  </si>
  <si>
    <t>G09/281114.1: GBRMPA; 118636 - QLD Fisheries</t>
    <phoneticPr fontId="10" type="noConversion"/>
  </si>
  <si>
    <t>Lizard Island</t>
    <phoneticPr fontId="10" type="noConversion"/>
  </si>
  <si>
    <t>patch reef</t>
    <phoneticPr fontId="10" type="noConversion"/>
  </si>
  <si>
    <t>Treml/Liggins</t>
    <phoneticPr fontId="10" type="noConversion"/>
  </si>
  <si>
    <t>SF006619/CE002227 WA-DEC</t>
    <phoneticPr fontId="10" type="noConversion"/>
  </si>
  <si>
    <t>Northwest Australian Shelf</t>
    <phoneticPr fontId="10" type="noConversion"/>
  </si>
  <si>
    <t>bommie in South Passage</t>
    <phoneticPr fontId="10" type="noConversion"/>
  </si>
  <si>
    <t>put 0 for GPS, best guess otherwise</t>
    <phoneticPr fontId="10" type="noConversion"/>
  </si>
  <si>
    <t>DMSO then frozen</t>
    <phoneticPr fontId="10" type="noConversion"/>
  </si>
  <si>
    <t>Ningaloo Reef</t>
    <phoneticPr fontId="10" type="noConversion"/>
  </si>
  <si>
    <t>Western Australia</t>
    <phoneticPr fontId="10" type="noConversion"/>
  </si>
  <si>
    <t>LIZ_746</t>
  </si>
  <si>
    <t>LIZ_747</t>
  </si>
  <si>
    <t>LIZ_748</t>
  </si>
  <si>
    <t>LIZ_749</t>
  </si>
  <si>
    <t>LIZ_750</t>
  </si>
  <si>
    <t>LIZ_752</t>
  </si>
  <si>
    <t>LIZ_753</t>
  </si>
  <si>
    <t>LIZ_754</t>
  </si>
  <si>
    <t>LIZ_755</t>
  </si>
  <si>
    <t>LIZ_757</t>
  </si>
  <si>
    <t>NIN_957</t>
  </si>
  <si>
    <t>NIN_958</t>
  </si>
  <si>
    <t>NIN_959</t>
  </si>
  <si>
    <t>NIN_960</t>
  </si>
  <si>
    <t>NIN_961</t>
  </si>
  <si>
    <t>NIN_962</t>
  </si>
  <si>
    <t>NIN_963</t>
  </si>
  <si>
    <t>NIN_964</t>
  </si>
  <si>
    <t>NIN_966</t>
  </si>
  <si>
    <t>NIN_967</t>
  </si>
  <si>
    <t>NIN_968</t>
  </si>
  <si>
    <t>NIN_969</t>
  </si>
  <si>
    <t>NIN_970</t>
  </si>
  <si>
    <t>NIN_971</t>
  </si>
  <si>
    <t>NIN_973</t>
  </si>
  <si>
    <t>NIN_974</t>
  </si>
  <si>
    <t>NIN_975</t>
  </si>
  <si>
    <t>NIN_976</t>
  </si>
  <si>
    <t>UQ- Riginos</t>
    <phoneticPr fontId="10" type="noConversion"/>
  </si>
  <si>
    <t>See list</t>
    <phoneticPr fontId="10" type="noConversion"/>
  </si>
  <si>
    <t>where do these categories come from?</t>
    <phoneticPr fontId="10" type="noConversion"/>
  </si>
  <si>
    <t>???</t>
    <phoneticPr fontId="10" type="noConversion"/>
  </si>
  <si>
    <t>whole fish</t>
    <phoneticPr fontId="10" type="noConversion"/>
  </si>
  <si>
    <t>lagoon</t>
    <phoneticPr fontId="10" type="noConversion"/>
  </si>
  <si>
    <t>Queensland</t>
    <phoneticPr fontId="10" type="noConversion"/>
  </si>
  <si>
    <t>Heron Island</t>
    <phoneticPr fontId="10" type="noConversion"/>
  </si>
  <si>
    <t>Riginos/Treml</t>
    <phoneticPr fontId="10" type="noConversion"/>
  </si>
  <si>
    <t>Apogon</t>
    <phoneticPr fontId="10" type="noConversion"/>
  </si>
  <si>
    <t>doederleini</t>
    <phoneticPr fontId="10" type="noConversion"/>
  </si>
  <si>
    <t>cardinalfish</t>
    <phoneticPr fontId="10" type="noConversion"/>
  </si>
  <si>
    <t>95% EtOH then frozen</t>
    <phoneticPr fontId="10" type="noConversion"/>
  </si>
  <si>
    <t>adult</t>
    <phoneticPr fontId="10" type="noConversion"/>
  </si>
  <si>
    <t>C.Riginos</t>
    <phoneticPr fontId="10" type="noConversion"/>
  </si>
  <si>
    <t>The local number used by your laboratory's database. Must match genetic data file EXACTLY.</t>
    <phoneticPr fontId="10" type="noConversion"/>
  </si>
  <si>
    <t>Genetics or Morphology</t>
    <phoneticPr fontId="10" type="noConversion"/>
  </si>
  <si>
    <t>Person entering data into this spreadsheet</t>
    <phoneticPr fontId="10" type="noConversion"/>
  </si>
  <si>
    <t>The institution responsible for the data/tissue and their databasing system.</t>
    <phoneticPr fontId="10" type="noConversion"/>
  </si>
  <si>
    <t>When collected from the field</t>
    <phoneticPr fontId="10" type="noConversion"/>
  </si>
  <si>
    <t>Permitting agency, numbers, to whom, etc.</t>
    <phoneticPr fontId="10" type="noConversion"/>
  </si>
  <si>
    <t>HER_100</t>
  </si>
  <si>
    <t>HER_101</t>
  </si>
  <si>
    <t xml:space="preserve">HER_85 </t>
  </si>
  <si>
    <t xml:space="preserve">HER_86 </t>
  </si>
  <si>
    <t xml:space="preserve">HER_90 </t>
  </si>
  <si>
    <t xml:space="preserve">HER_92 </t>
  </si>
  <si>
    <t xml:space="preserve">HER_93 </t>
  </si>
  <si>
    <t xml:space="preserve">HER_94 </t>
  </si>
  <si>
    <t xml:space="preserve">HER_95 </t>
  </si>
  <si>
    <t xml:space="preserve">HER_96 </t>
  </si>
  <si>
    <t xml:space="preserve">HER_97 </t>
  </si>
  <si>
    <t xml:space="preserve">HER_99 </t>
  </si>
  <si>
    <t>LIZ_745</t>
  </si>
  <si>
    <t>South China Sea</t>
  </si>
  <si>
    <t>Sunda Shelf</t>
  </si>
  <si>
    <t>Java Transitional</t>
  </si>
  <si>
    <t>South Kuroshio</t>
  </si>
  <si>
    <t>Tropical Northwestern Pacific</t>
  </si>
  <si>
    <t>Western Coral Triangle</t>
  </si>
  <si>
    <t>Eastern Coral Triangle</t>
  </si>
  <si>
    <t>Sahul Shelf</t>
  </si>
  <si>
    <t>Northeast Australian Shelf</t>
  </si>
  <si>
    <t>Northwest Australian Shelf</t>
  </si>
  <si>
    <t>Tropical Southwestern Pacific</t>
  </si>
  <si>
    <t>Lord Howe and Norfolk Islands</t>
  </si>
  <si>
    <t>Hawaii</t>
  </si>
  <si>
    <t>Marshall, Gilbert, and Ellice Islands</t>
  </si>
  <si>
    <t>Central Polynesia</t>
  </si>
  <si>
    <t>Southeast Polynesia</t>
  </si>
  <si>
    <t>Marquesas</t>
  </si>
  <si>
    <t>Easter Island</t>
  </si>
  <si>
    <t>materialSampleID</t>
  </si>
  <si>
    <t>basisOfID</t>
  </si>
  <si>
    <t>enteredBy</t>
  </si>
  <si>
    <t>yearEntered</t>
  </si>
  <si>
    <t>monthEntered</t>
  </si>
  <si>
    <t>dayEntered</t>
  </si>
  <si>
    <t>ownerInstitutionCode</t>
  </si>
  <si>
    <t>yearCollected</t>
  </si>
  <si>
    <t>monthCollected</t>
  </si>
  <si>
    <t>dayCollected</t>
  </si>
  <si>
    <t>permitInformation</t>
  </si>
  <si>
    <t>biome</t>
  </si>
  <si>
    <t>habitat</t>
  </si>
  <si>
    <t>material</t>
  </si>
  <si>
    <t>samplingProtocol</t>
  </si>
  <si>
    <t>minimumDepthInMeters</t>
  </si>
  <si>
    <t>maximumDepthInMeters</t>
  </si>
  <si>
    <t>decimalLatitude</t>
  </si>
  <si>
    <t>decimalLongitude</t>
  </si>
  <si>
    <t>coordinateUncertaintyInMeters</t>
  </si>
  <si>
    <t>country</t>
  </si>
  <si>
    <t>stateProvince</t>
  </si>
  <si>
    <t>locality</t>
  </si>
  <si>
    <t>identifiedBy</t>
  </si>
  <si>
    <t>yearIdentified</t>
  </si>
  <si>
    <t>monthIdentified</t>
  </si>
  <si>
    <t>dayIdentified</t>
  </si>
  <si>
    <t>genus</t>
  </si>
  <si>
    <t>species</t>
  </si>
  <si>
    <t>vernacularName</t>
  </si>
  <si>
    <t>kingdom</t>
  </si>
  <si>
    <t>phylum</t>
  </si>
  <si>
    <t>class</t>
  </si>
  <si>
    <t>order</t>
  </si>
  <si>
    <t>family</t>
  </si>
  <si>
    <t>recordedBy</t>
  </si>
  <si>
    <t>occurrenceID</t>
  </si>
  <si>
    <t>photograph</t>
  </si>
  <si>
    <t>preservative</t>
  </si>
  <si>
    <t>previousIdentifications</t>
  </si>
  <si>
    <t>lifeStage</t>
  </si>
  <si>
    <t>weight</t>
  </si>
  <si>
    <t>weightUnit</t>
  </si>
  <si>
    <t>length</t>
  </si>
  <si>
    <t>lengthUnit</t>
  </si>
  <si>
    <t>geneticTissueType</t>
  </si>
  <si>
    <t>associatedSequences</t>
  </si>
  <si>
    <t>nucleicAcidExtraction</t>
  </si>
  <si>
    <t>loci</t>
  </si>
  <si>
    <t>Insert Instructions on How to use this spreadsheet here.</t>
  </si>
  <si>
    <t>eventRemarks</t>
  </si>
  <si>
    <t>… coming soon</t>
  </si>
  <si>
    <t>IBRC</t>
  </si>
  <si>
    <t>Coral Reef</t>
  </si>
  <si>
    <t>none</t>
  </si>
  <si>
    <t>Morphology</t>
  </si>
  <si>
    <t>Genetics</t>
  </si>
  <si>
    <t>UH</t>
  </si>
  <si>
    <t>UCLA</t>
  </si>
  <si>
    <t>ODU</t>
  </si>
  <si>
    <t>UPMSI</t>
  </si>
  <si>
    <t>UQ</t>
  </si>
  <si>
    <t>STRI</t>
  </si>
  <si>
    <t>TAMU</t>
  </si>
  <si>
    <t>CAS</t>
  </si>
  <si>
    <t>StellenboschU</t>
  </si>
  <si>
    <t>Intertidal</t>
  </si>
  <si>
    <t>Sand</t>
  </si>
  <si>
    <t>Rock</t>
  </si>
  <si>
    <t>Mud</t>
  </si>
  <si>
    <t>Mangrove</t>
  </si>
  <si>
    <t>Seagrass</t>
  </si>
  <si>
    <t>Macroalgae</t>
  </si>
  <si>
    <t>KAUST</t>
  </si>
  <si>
    <t>99% EtOH</t>
  </si>
  <si>
    <t>95% EtOH</t>
  </si>
  <si>
    <t>90% EtOH</t>
  </si>
  <si>
    <t>DMSO</t>
  </si>
  <si>
    <t>Frozen</t>
  </si>
  <si>
    <t>Dessicated</t>
  </si>
  <si>
    <t>Fouling</t>
  </si>
  <si>
    <t>Planktonic</t>
  </si>
  <si>
    <t>Continental Shelf (Water column &lt; 200m)</t>
  </si>
  <si>
    <t>Pelagic (Water column &gt;200m)</t>
  </si>
  <si>
    <t>Red Sea and Gulf of Aden</t>
  </si>
  <si>
    <t>Somali/Arabian</t>
  </si>
  <si>
    <t>Western Indian Ocean</t>
  </si>
  <si>
    <t>West and South Indian Shelf</t>
  </si>
  <si>
    <t>Central Indian Ocean Islands</t>
  </si>
  <si>
    <t>Bay of Bengal</t>
  </si>
  <si>
    <t>Andaman</t>
  </si>
  <si>
    <t>G08/28114.1, Queensland Government</t>
  </si>
  <si>
    <t>HER_88</t>
  </si>
  <si>
    <t>HER_89</t>
  </si>
  <si>
    <t>Australia</t>
  </si>
  <si>
    <t>principalInvestigator</t>
  </si>
  <si>
    <t>basisOfIdentification</t>
  </si>
  <si>
    <t>Chordata</t>
  </si>
  <si>
    <t>sex</t>
  </si>
  <si>
    <t>HER_98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</si>
</sst>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"/>
    <numFmt numFmtId="165" formatCode="0.000000"/>
  </numFmts>
  <fonts count="15" x14ac:knownFonts="1">
    <font>
      <sz val="12"/>
      <color theme="1"/>
      <name val="Calibri"/>
      <family val="2"/>
      <scheme val="minor"/>
    </font>
    <font>
      <b/>
      <sz val="11"/>
      <color rgb="FF000000"/>
      <name val="Calibri"/>
      <scheme val="minor"/>
    </font>
    <font>
      <sz val="11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sz val="11"/>
      <color rgb="FFFF0000"/>
      <name val="Calibri"/>
      <scheme val="minor"/>
    </font>
    <font>
      <sz val="8"/>
      <name val="Verdana"/>
    </font>
    <font>
      <sz val="12"/>
      <color indexed="62"/>
      <name val="Calibri"/>
      <family val="2"/>
    </font>
    <font>
      <sz val="11"/>
      <color indexed="8"/>
      <name val="Calibri"/>
      <family val="2"/>
    </font>
    <font>
      <i/>
      <sz val="11"/>
      <color indexed="8"/>
      <name val="Calibri"/>
      <family val="2"/>
    </font>
    <font>
      <sz val="12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48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2" borderId="1" applyNumberFormat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Fill="1"/>
    <xf numFmtId="0" fontId="14" fillId="0" borderId="0" xfId="0" applyFont="1"/>
    <xf numFmtId="164" fontId="12" fillId="0" borderId="0" xfId="0" applyNumberFormat="1" applyFont="1" applyFill="1"/>
    <xf numFmtId="164" fontId="12" fillId="0" borderId="0" xfId="0" applyNumberFormat="1" applyFont="1" applyFill="1"/>
    <xf numFmtId="0" fontId="13" fillId="0" borderId="0" xfId="0" applyFont="1" applyFill="1"/>
    <xf numFmtId="165" fontId="12" fillId="0" borderId="0" xfId="0" applyNumberFormat="1" applyFont="1" applyFill="1"/>
    <xf numFmtId="0" fontId="12" fillId="0" borderId="0" xfId="0" applyFont="1" applyFill="1" applyAlignment="1">
      <alignment horizontal="left"/>
    </xf>
    <xf numFmtId="0" fontId="11" fillId="0" borderId="2" xfId="3" applyFont="1" applyFill="1" applyBorder="1"/>
    <xf numFmtId="0" fontId="5" fillId="0" borderId="2" xfId="3" applyFill="1" applyBorder="1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164" fontId="0" fillId="0" borderId="0" xfId="0" applyNumberFormat="1"/>
    <xf numFmtId="0" fontId="6" fillId="0" borderId="0" xfId="0" applyFont="1"/>
    <xf numFmtId="0" fontId="9" fillId="0" borderId="0" xfId="0" applyFont="1" applyAlignment="1">
      <alignment vertical="center"/>
    </xf>
    <xf numFmtId="164" fontId="9" fillId="0" borderId="0" xfId="0" applyNumberFormat="1" applyFont="1" applyAlignment="1">
      <alignment vertical="center"/>
    </xf>
    <xf numFmtId="0" fontId="0" fillId="0" borderId="0" xfId="0" applyFont="1" applyFill="1" applyBorder="1"/>
    <xf numFmtId="0" fontId="0" fillId="0" borderId="0" xfId="0" applyFill="1" applyBorder="1"/>
  </cellXfs>
  <cellStyles count="48">
    <cellStyle name="Followed Hyperlink" xfId="2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Hyperlink" xfId="1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Input" xfId="3" builtinId="20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3"/>
  <sheetViews>
    <sheetView workbookViewId="0">
      <selection activeCell="B6" sqref="B6"/>
    </sheetView>
  </sheetViews>
  <sheetFormatPr baseColWidth="10" defaultRowHeight="15" x14ac:dyDescent="0"/>
  <cols>
    <col min="1" max="1" width="24.1640625" customWidth="1"/>
  </cols>
  <sheetData>
    <row r="1" spans="1:3">
      <c r="A1" t="s">
        <v>190</v>
      </c>
    </row>
    <row r="2" spans="1:3">
      <c r="A2" t="s">
        <v>192</v>
      </c>
    </row>
    <row r="4" spans="1:3">
      <c r="A4" t="s">
        <v>141</v>
      </c>
      <c r="B4" t="s">
        <v>104</v>
      </c>
    </row>
    <row r="5" spans="1:3">
      <c r="A5" t="s">
        <v>142</v>
      </c>
      <c r="B5" t="s">
        <v>105</v>
      </c>
    </row>
    <row r="6" spans="1:3">
      <c r="A6" t="s">
        <v>143</v>
      </c>
      <c r="B6" s="2" t="s">
        <v>106</v>
      </c>
    </row>
    <row r="7" spans="1:3">
      <c r="A7" t="s">
        <v>144</v>
      </c>
    </row>
    <row r="8" spans="1:3">
      <c r="A8" t="s">
        <v>145</v>
      </c>
    </row>
    <row r="9" spans="1:3">
      <c r="A9" t="s">
        <v>146</v>
      </c>
    </row>
    <row r="10" spans="1:3">
      <c r="A10" t="s">
        <v>147</v>
      </c>
      <c r="B10" t="s">
        <v>107</v>
      </c>
    </row>
    <row r="11" spans="1:3">
      <c r="A11" t="s">
        <v>148</v>
      </c>
      <c r="B11" t="s">
        <v>108</v>
      </c>
    </row>
    <row r="12" spans="1:3">
      <c r="A12" t="s">
        <v>149</v>
      </c>
    </row>
    <row r="13" spans="1:3">
      <c r="A13" t="s">
        <v>150</v>
      </c>
    </row>
    <row r="14" spans="1:3">
      <c r="A14" t="s">
        <v>151</v>
      </c>
      <c r="B14" t="s">
        <v>109</v>
      </c>
    </row>
    <row r="15" spans="1:3">
      <c r="A15" t="s">
        <v>152</v>
      </c>
      <c r="B15" t="s">
        <v>90</v>
      </c>
      <c r="C15" t="s">
        <v>91</v>
      </c>
    </row>
    <row r="16" spans="1:3">
      <c r="A16" t="s">
        <v>153</v>
      </c>
      <c r="B16" t="s">
        <v>90</v>
      </c>
    </row>
    <row r="17" spans="1:2">
      <c r="A17" t="s">
        <v>154</v>
      </c>
      <c r="B17" t="s">
        <v>92</v>
      </c>
    </row>
    <row r="18" spans="1:2">
      <c r="A18" t="s">
        <v>155</v>
      </c>
    </row>
    <row r="19" spans="1:2">
      <c r="A19" t="s">
        <v>156</v>
      </c>
      <c r="B19" t="s">
        <v>22</v>
      </c>
    </row>
    <row r="20" spans="1:2">
      <c r="A20" t="s">
        <v>157</v>
      </c>
    </row>
    <row r="21" spans="1:2">
      <c r="A21" t="s">
        <v>191</v>
      </c>
    </row>
    <row r="22" spans="1:2">
      <c r="A22" t="s">
        <v>158</v>
      </c>
    </row>
    <row r="23" spans="1:2">
      <c r="A23" t="s">
        <v>159</v>
      </c>
    </row>
    <row r="24" spans="1:2">
      <c r="A24" t="s">
        <v>160</v>
      </c>
      <c r="B24" t="s">
        <v>57</v>
      </c>
    </row>
    <row r="25" spans="1:2">
      <c r="A25" t="s">
        <v>161</v>
      </c>
    </row>
    <row r="26" spans="1:2">
      <c r="A26" t="s">
        <v>162</v>
      </c>
    </row>
    <row r="27" spans="1:2">
      <c r="A27" t="s">
        <v>163</v>
      </c>
    </row>
    <row r="28" spans="1:2">
      <c r="A28" t="s">
        <v>164</v>
      </c>
    </row>
    <row r="29" spans="1:2">
      <c r="A29" t="s">
        <v>165</v>
      </c>
    </row>
    <row r="30" spans="1:2">
      <c r="A30" t="s">
        <v>166</v>
      </c>
    </row>
    <row r="31" spans="1:2">
      <c r="A31" t="s">
        <v>167</v>
      </c>
    </row>
    <row r="32" spans="1:2">
      <c r="A32" t="s">
        <v>168</v>
      </c>
    </row>
    <row r="33" spans="1:1">
      <c r="A33" t="s">
        <v>169</v>
      </c>
    </row>
    <row r="34" spans="1:1">
      <c r="A34" t="s">
        <v>170</v>
      </c>
    </row>
    <row r="35" spans="1:1">
      <c r="A35" t="s">
        <v>171</v>
      </c>
    </row>
    <row r="36" spans="1:1">
      <c r="A36" t="s">
        <v>172</v>
      </c>
    </row>
    <row r="37" spans="1:1">
      <c r="A37" t="s">
        <v>173</v>
      </c>
    </row>
    <row r="38" spans="1:1">
      <c r="A38" t="s">
        <v>174</v>
      </c>
    </row>
    <row r="39" spans="1:1">
      <c r="A39" t="s">
        <v>175</v>
      </c>
    </row>
    <row r="40" spans="1:1">
      <c r="A40" t="s">
        <v>176</v>
      </c>
    </row>
    <row r="41" spans="1:1">
      <c r="A41" t="s">
        <v>177</v>
      </c>
    </row>
    <row r="42" spans="1:1">
      <c r="A42" t="s">
        <v>178</v>
      </c>
    </row>
    <row r="43" spans="1:1">
      <c r="A43" t="s">
        <v>179</v>
      </c>
    </row>
    <row r="44" spans="1:1">
      <c r="A44" t="s">
        <v>180</v>
      </c>
    </row>
    <row r="45" spans="1:1">
      <c r="A45" t="s">
        <v>181</v>
      </c>
    </row>
    <row r="46" spans="1:1">
      <c r="A46" t="s">
        <v>182</v>
      </c>
    </row>
    <row r="47" spans="1:1">
      <c r="A47" t="s">
        <v>183</v>
      </c>
    </row>
    <row r="48" spans="1:1">
      <c r="A48" t="s">
        <v>184</v>
      </c>
    </row>
    <row r="49" spans="1:1">
      <c r="A49" t="s">
        <v>185</v>
      </c>
    </row>
    <row r="50" spans="1:1">
      <c r="A50" t="s">
        <v>186</v>
      </c>
    </row>
    <row r="51" spans="1:1">
      <c r="A51" t="s">
        <v>187</v>
      </c>
    </row>
    <row r="52" spans="1:1">
      <c r="A52" t="s">
        <v>188</v>
      </c>
    </row>
    <row r="53" spans="1:1">
      <c r="A53" t="s">
        <v>189</v>
      </c>
    </row>
  </sheetData>
  <phoneticPr fontId="10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Z45"/>
  <sheetViews>
    <sheetView tabSelected="1" workbookViewId="0">
      <selection activeCell="B15" sqref="B15"/>
    </sheetView>
  </sheetViews>
  <sheetFormatPr baseColWidth="10" defaultRowHeight="15" x14ac:dyDescent="0"/>
  <cols>
    <col min="1" max="1" width="15" bestFit="1" customWidth="1"/>
    <col min="2" max="7" width="10.83203125" customWidth="1"/>
    <col min="8" max="8" width="17.33203125" customWidth="1"/>
    <col min="12" max="12" width="14.33203125" customWidth="1"/>
    <col min="13" max="13" width="23.1640625" customWidth="1"/>
    <col min="14" max="14" width="13.5" customWidth="1"/>
    <col min="17" max="17" width="19.83203125" bestFit="1" customWidth="1"/>
    <col min="21" max="21" width="14.1640625" style="12" customWidth="1"/>
    <col min="22" max="22" width="15.1640625" style="12" customWidth="1"/>
    <col min="23" max="23" width="25.1640625" customWidth="1"/>
    <col min="43" max="43" width="12.33203125" customWidth="1"/>
    <col min="49" max="50" width="11.5" customWidth="1"/>
    <col min="51" max="51" width="15.6640625" customWidth="1"/>
    <col min="53" max="16384" width="10.83203125" style="17"/>
  </cols>
  <sheetData>
    <row r="1" spans="1:52" s="16" customFormat="1">
      <c r="A1" s="14" t="s">
        <v>141</v>
      </c>
      <c r="B1" s="11" t="s">
        <v>237</v>
      </c>
      <c r="C1" s="11" t="s">
        <v>143</v>
      </c>
      <c r="D1" s="11" t="s">
        <v>236</v>
      </c>
      <c r="E1" s="11" t="s">
        <v>144</v>
      </c>
      <c r="F1" s="11" t="s">
        <v>145</v>
      </c>
      <c r="G1" s="11" t="s">
        <v>146</v>
      </c>
      <c r="H1" s="11" t="s">
        <v>147</v>
      </c>
      <c r="I1" s="14" t="s">
        <v>148</v>
      </c>
      <c r="J1" s="11" t="s">
        <v>149</v>
      </c>
      <c r="K1" s="11" t="s">
        <v>150</v>
      </c>
      <c r="L1" s="11" t="s">
        <v>151</v>
      </c>
      <c r="M1" s="11" t="s">
        <v>152</v>
      </c>
      <c r="N1" s="11" t="s">
        <v>153</v>
      </c>
      <c r="O1" s="11" t="s">
        <v>154</v>
      </c>
      <c r="P1" s="11" t="s">
        <v>155</v>
      </c>
      <c r="Q1" s="11" t="s">
        <v>156</v>
      </c>
      <c r="R1" s="11" t="s">
        <v>239</v>
      </c>
      <c r="S1" s="11" t="s">
        <v>157</v>
      </c>
      <c r="T1" s="11" t="s">
        <v>191</v>
      </c>
      <c r="U1" s="15" t="s">
        <v>158</v>
      </c>
      <c r="V1" s="15" t="s">
        <v>159</v>
      </c>
      <c r="W1" s="14" t="s">
        <v>160</v>
      </c>
      <c r="X1" s="14" t="s">
        <v>161</v>
      </c>
      <c r="Y1" s="11" t="s">
        <v>162</v>
      </c>
      <c r="Z1" s="11" t="s">
        <v>163</v>
      </c>
      <c r="AA1" s="11" t="s">
        <v>164</v>
      </c>
      <c r="AB1" s="11" t="s">
        <v>165</v>
      </c>
      <c r="AC1" s="11" t="s">
        <v>166</v>
      </c>
      <c r="AD1" s="11" t="s">
        <v>167</v>
      </c>
      <c r="AE1" s="14" t="s">
        <v>168</v>
      </c>
      <c r="AF1" s="14" t="s">
        <v>169</v>
      </c>
      <c r="AG1" s="11" t="s">
        <v>170</v>
      </c>
      <c r="AH1" s="11" t="s">
        <v>171</v>
      </c>
      <c r="AI1" s="11" t="s">
        <v>172</v>
      </c>
      <c r="AJ1" s="11" t="s">
        <v>173</v>
      </c>
      <c r="AK1" s="11" t="s">
        <v>174</v>
      </c>
      <c r="AL1" s="11" t="s">
        <v>175</v>
      </c>
      <c r="AM1" s="11" t="s">
        <v>176</v>
      </c>
      <c r="AN1" s="11" t="s">
        <v>177</v>
      </c>
      <c r="AO1" s="11" t="s">
        <v>178</v>
      </c>
      <c r="AP1" s="11" t="s">
        <v>179</v>
      </c>
      <c r="AQ1" s="11" t="s">
        <v>180</v>
      </c>
      <c r="AR1" s="11" t="s">
        <v>181</v>
      </c>
      <c r="AS1" s="11" t="s">
        <v>182</v>
      </c>
      <c r="AT1" s="11" t="s">
        <v>183</v>
      </c>
      <c r="AU1" s="11" t="s">
        <v>184</v>
      </c>
      <c r="AV1" s="11" t="s">
        <v>185</v>
      </c>
      <c r="AW1" s="11" t="s">
        <v>186</v>
      </c>
      <c r="AX1" s="11" t="s">
        <v>187</v>
      </c>
      <c r="AY1" s="11" t="s">
        <v>188</v>
      </c>
      <c r="AZ1" s="11" t="s">
        <v>189</v>
      </c>
    </row>
    <row r="2" spans="1:52">
      <c r="A2" s="1" t="s">
        <v>110</v>
      </c>
      <c r="B2" s="9" t="s">
        <v>196</v>
      </c>
      <c r="C2" s="1" t="s">
        <v>103</v>
      </c>
      <c r="D2" s="1" t="s">
        <v>103</v>
      </c>
      <c r="E2" s="1">
        <v>2013</v>
      </c>
      <c r="F2" s="1">
        <v>10</v>
      </c>
      <c r="G2" s="1">
        <v>7</v>
      </c>
      <c r="H2" s="8" t="s">
        <v>89</v>
      </c>
      <c r="I2" s="1">
        <v>2008</v>
      </c>
      <c r="J2" s="1">
        <v>11</v>
      </c>
      <c r="K2" s="1">
        <v>17</v>
      </c>
      <c r="L2" s="7" t="s">
        <v>232</v>
      </c>
      <c r="M2" s="1" t="s">
        <v>131</v>
      </c>
      <c r="N2" s="9" t="s">
        <v>194</v>
      </c>
      <c r="O2" s="1"/>
      <c r="P2" s="1" t="s">
        <v>93</v>
      </c>
      <c r="Q2" s="1">
        <v>3</v>
      </c>
      <c r="R2" s="1"/>
      <c r="S2" s="1">
        <v>3</v>
      </c>
      <c r="T2" s="1" t="s">
        <v>94</v>
      </c>
      <c r="U2" s="6">
        <f t="shared" ref="U2:U16" si="0">-1*(23+(26.718/60))</f>
        <v>-23.4453</v>
      </c>
      <c r="V2" s="6">
        <f t="shared" ref="V2:V16" si="1">151+(55.53/60)</f>
        <v>151.9255</v>
      </c>
      <c r="W2" s="1">
        <v>0</v>
      </c>
      <c r="X2" s="1" t="s">
        <v>235</v>
      </c>
      <c r="Y2" s="1" t="s">
        <v>95</v>
      </c>
      <c r="Z2" s="1" t="s">
        <v>96</v>
      </c>
      <c r="AA2" s="1" t="s">
        <v>97</v>
      </c>
      <c r="AB2" s="1">
        <v>2008</v>
      </c>
      <c r="AC2" s="1">
        <v>11</v>
      </c>
      <c r="AD2" s="1">
        <v>17</v>
      </c>
      <c r="AE2" s="1" t="s">
        <v>98</v>
      </c>
      <c r="AF2" s="5" t="s">
        <v>99</v>
      </c>
      <c r="AG2" s="1" t="s">
        <v>100</v>
      </c>
      <c r="AH2" s="1"/>
      <c r="AI2" s="1" t="s">
        <v>238</v>
      </c>
      <c r="AJ2" s="1"/>
      <c r="AK2" s="1"/>
      <c r="AL2" s="1"/>
      <c r="AM2" s="1" t="s">
        <v>46</v>
      </c>
      <c r="AN2" s="1" t="s">
        <v>195</v>
      </c>
      <c r="AO2" s="1" t="s">
        <v>195</v>
      </c>
      <c r="AP2" s="1" t="s">
        <v>101</v>
      </c>
      <c r="AQ2" s="1"/>
      <c r="AR2" s="1" t="s">
        <v>102</v>
      </c>
      <c r="AS2" s="1"/>
      <c r="AT2" s="1"/>
      <c r="AU2" s="1"/>
      <c r="AV2" s="1"/>
      <c r="AW2" s="1" t="s">
        <v>45</v>
      </c>
      <c r="AX2" s="1" t="s">
        <v>24</v>
      </c>
      <c r="AY2" s="1" t="s">
        <v>47</v>
      </c>
      <c r="AZ2" s="1" t="s">
        <v>48</v>
      </c>
    </row>
    <row r="3" spans="1:52">
      <c r="A3" s="1" t="s">
        <v>111</v>
      </c>
      <c r="B3" s="9" t="s">
        <v>196</v>
      </c>
      <c r="C3" s="1" t="s">
        <v>103</v>
      </c>
      <c r="D3" s="1" t="s">
        <v>103</v>
      </c>
      <c r="E3" s="1">
        <v>2013</v>
      </c>
      <c r="F3" s="1">
        <v>10</v>
      </c>
      <c r="G3" s="1">
        <v>7</v>
      </c>
      <c r="H3" s="8" t="s">
        <v>89</v>
      </c>
      <c r="I3" s="1">
        <v>2008</v>
      </c>
      <c r="J3" s="1">
        <v>11</v>
      </c>
      <c r="K3" s="1">
        <v>17</v>
      </c>
      <c r="L3" s="7" t="s">
        <v>49</v>
      </c>
      <c r="M3" s="1" t="s">
        <v>131</v>
      </c>
      <c r="N3" s="9" t="s">
        <v>194</v>
      </c>
      <c r="O3" s="1"/>
      <c r="P3" s="1" t="s">
        <v>93</v>
      </c>
      <c r="Q3" s="1">
        <v>3</v>
      </c>
      <c r="R3" s="1"/>
      <c r="S3" s="1">
        <v>3</v>
      </c>
      <c r="T3" s="1" t="s">
        <v>94</v>
      </c>
      <c r="U3" s="6">
        <f t="shared" si="0"/>
        <v>-23.4453</v>
      </c>
      <c r="V3" s="6">
        <f t="shared" si="1"/>
        <v>151.9255</v>
      </c>
      <c r="W3" s="1">
        <v>0</v>
      </c>
      <c r="X3" s="1" t="s">
        <v>235</v>
      </c>
      <c r="Y3" s="1" t="s">
        <v>95</v>
      </c>
      <c r="Z3" s="1" t="s">
        <v>96</v>
      </c>
      <c r="AA3" s="1" t="s">
        <v>97</v>
      </c>
      <c r="AB3" s="1">
        <v>2008</v>
      </c>
      <c r="AC3" s="1">
        <v>11</v>
      </c>
      <c r="AD3" s="1">
        <v>17</v>
      </c>
      <c r="AE3" s="1" t="s">
        <v>98</v>
      </c>
      <c r="AF3" s="5" t="s">
        <v>99</v>
      </c>
      <c r="AG3" s="1" t="s">
        <v>100</v>
      </c>
      <c r="AH3" s="1"/>
      <c r="AI3" s="1" t="s">
        <v>238</v>
      </c>
      <c r="AJ3" s="1"/>
      <c r="AK3" s="1"/>
      <c r="AL3" s="1"/>
      <c r="AM3" s="1" t="s">
        <v>46</v>
      </c>
      <c r="AN3" s="1" t="s">
        <v>195</v>
      </c>
      <c r="AO3" s="1" t="s">
        <v>195</v>
      </c>
      <c r="AP3" s="1" t="s">
        <v>101</v>
      </c>
      <c r="AQ3" s="1"/>
      <c r="AR3" s="1" t="s">
        <v>102</v>
      </c>
      <c r="AS3" s="1"/>
      <c r="AT3" s="1"/>
      <c r="AU3" s="1"/>
      <c r="AV3" s="1"/>
      <c r="AW3" s="1" t="s">
        <v>45</v>
      </c>
      <c r="AX3" s="1" t="s">
        <v>25</v>
      </c>
      <c r="AY3" s="1" t="s">
        <v>47</v>
      </c>
      <c r="AZ3" s="1" t="s">
        <v>48</v>
      </c>
    </row>
    <row r="4" spans="1:52">
      <c r="A4" s="1" t="s">
        <v>112</v>
      </c>
      <c r="B4" s="9" t="s">
        <v>196</v>
      </c>
      <c r="C4" s="1" t="s">
        <v>103</v>
      </c>
      <c r="D4" s="1" t="s">
        <v>103</v>
      </c>
      <c r="E4" s="1">
        <v>2013</v>
      </c>
      <c r="F4" s="1">
        <v>10</v>
      </c>
      <c r="G4" s="1">
        <v>7</v>
      </c>
      <c r="H4" s="8" t="s">
        <v>89</v>
      </c>
      <c r="I4" s="1">
        <v>2008</v>
      </c>
      <c r="J4" s="1">
        <v>11</v>
      </c>
      <c r="K4" s="1">
        <v>17</v>
      </c>
      <c r="L4" s="7" t="s">
        <v>49</v>
      </c>
      <c r="M4" s="1" t="s">
        <v>131</v>
      </c>
      <c r="N4" s="9" t="s">
        <v>194</v>
      </c>
      <c r="O4" s="1"/>
      <c r="P4" s="1" t="s">
        <v>93</v>
      </c>
      <c r="Q4" s="1">
        <v>3</v>
      </c>
      <c r="R4" s="1"/>
      <c r="S4" s="1">
        <v>3</v>
      </c>
      <c r="T4" s="1" t="s">
        <v>94</v>
      </c>
      <c r="U4" s="6">
        <f t="shared" si="0"/>
        <v>-23.4453</v>
      </c>
      <c r="V4" s="6">
        <f t="shared" si="1"/>
        <v>151.9255</v>
      </c>
      <c r="W4" s="1">
        <v>0</v>
      </c>
      <c r="X4" s="1" t="s">
        <v>235</v>
      </c>
      <c r="Y4" s="1" t="s">
        <v>95</v>
      </c>
      <c r="Z4" s="1" t="s">
        <v>96</v>
      </c>
      <c r="AA4" s="1" t="s">
        <v>97</v>
      </c>
      <c r="AB4" s="1">
        <v>2008</v>
      </c>
      <c r="AC4" s="1">
        <v>11</v>
      </c>
      <c r="AD4" s="1">
        <v>17</v>
      </c>
      <c r="AE4" s="1" t="s">
        <v>98</v>
      </c>
      <c r="AF4" s="5" t="s">
        <v>99</v>
      </c>
      <c r="AG4" s="1" t="s">
        <v>100</v>
      </c>
      <c r="AH4" s="1"/>
      <c r="AI4" s="1" t="s">
        <v>238</v>
      </c>
      <c r="AJ4" s="1"/>
      <c r="AK4" s="1"/>
      <c r="AL4" s="1"/>
      <c r="AM4" s="1" t="s">
        <v>46</v>
      </c>
      <c r="AN4" s="1" t="s">
        <v>195</v>
      </c>
      <c r="AO4" s="1" t="s">
        <v>195</v>
      </c>
      <c r="AP4" s="1" t="s">
        <v>101</v>
      </c>
      <c r="AQ4" s="1"/>
      <c r="AR4" s="1" t="s">
        <v>102</v>
      </c>
      <c r="AS4" s="1"/>
      <c r="AT4" s="1"/>
      <c r="AU4" s="1"/>
      <c r="AV4" s="1"/>
      <c r="AW4" s="1" t="s">
        <v>45</v>
      </c>
      <c r="AX4" s="1" t="s">
        <v>26</v>
      </c>
      <c r="AY4" s="1" t="s">
        <v>47</v>
      </c>
      <c r="AZ4" s="1" t="s">
        <v>48</v>
      </c>
    </row>
    <row r="5" spans="1:52">
      <c r="A5" s="1" t="s">
        <v>113</v>
      </c>
      <c r="B5" s="9" t="s">
        <v>196</v>
      </c>
      <c r="C5" s="1" t="s">
        <v>103</v>
      </c>
      <c r="D5" s="1" t="s">
        <v>103</v>
      </c>
      <c r="E5" s="1">
        <v>2013</v>
      </c>
      <c r="F5" s="1">
        <v>10</v>
      </c>
      <c r="G5" s="1">
        <v>7</v>
      </c>
      <c r="H5" s="8" t="s">
        <v>89</v>
      </c>
      <c r="I5" s="1">
        <v>2008</v>
      </c>
      <c r="J5" s="1">
        <v>11</v>
      </c>
      <c r="K5" s="1">
        <v>17</v>
      </c>
      <c r="L5" s="7" t="s">
        <v>49</v>
      </c>
      <c r="M5" s="1" t="s">
        <v>131</v>
      </c>
      <c r="N5" s="9" t="s">
        <v>194</v>
      </c>
      <c r="O5" s="1"/>
      <c r="P5" s="1" t="s">
        <v>93</v>
      </c>
      <c r="Q5" s="1">
        <v>3</v>
      </c>
      <c r="R5" s="1"/>
      <c r="S5" s="1">
        <v>3</v>
      </c>
      <c r="T5" s="1" t="s">
        <v>94</v>
      </c>
      <c r="U5" s="6">
        <f t="shared" si="0"/>
        <v>-23.4453</v>
      </c>
      <c r="V5" s="6">
        <f t="shared" si="1"/>
        <v>151.9255</v>
      </c>
      <c r="W5" s="1">
        <v>0</v>
      </c>
      <c r="X5" s="1" t="s">
        <v>235</v>
      </c>
      <c r="Y5" s="1" t="s">
        <v>95</v>
      </c>
      <c r="Z5" s="1" t="s">
        <v>96</v>
      </c>
      <c r="AA5" s="1" t="s">
        <v>97</v>
      </c>
      <c r="AB5" s="1">
        <v>2008</v>
      </c>
      <c r="AC5" s="1">
        <v>11</v>
      </c>
      <c r="AD5" s="1">
        <v>17</v>
      </c>
      <c r="AE5" s="1" t="s">
        <v>98</v>
      </c>
      <c r="AF5" s="5" t="s">
        <v>99</v>
      </c>
      <c r="AG5" s="1" t="s">
        <v>100</v>
      </c>
      <c r="AH5" s="1"/>
      <c r="AI5" s="1" t="s">
        <v>238</v>
      </c>
      <c r="AJ5" s="1"/>
      <c r="AK5" s="1"/>
      <c r="AL5" s="1"/>
      <c r="AM5" s="1" t="s">
        <v>46</v>
      </c>
      <c r="AN5" s="1" t="s">
        <v>195</v>
      </c>
      <c r="AO5" s="1" t="s">
        <v>195</v>
      </c>
      <c r="AP5" s="1" t="s">
        <v>101</v>
      </c>
      <c r="AQ5" s="1"/>
      <c r="AR5" s="1" t="s">
        <v>102</v>
      </c>
      <c r="AS5" s="1"/>
      <c r="AT5" s="1"/>
      <c r="AU5" s="1"/>
      <c r="AV5" s="1"/>
      <c r="AW5" s="1" t="s">
        <v>45</v>
      </c>
      <c r="AX5" s="1" t="s">
        <v>27</v>
      </c>
      <c r="AY5" s="1" t="s">
        <v>47</v>
      </c>
      <c r="AZ5" s="1" t="s">
        <v>48</v>
      </c>
    </row>
    <row r="6" spans="1:52">
      <c r="A6" s="1" t="s">
        <v>233</v>
      </c>
      <c r="B6" s="9" t="s">
        <v>196</v>
      </c>
      <c r="C6" s="1" t="s">
        <v>103</v>
      </c>
      <c r="D6" s="1" t="s">
        <v>103</v>
      </c>
      <c r="E6" s="1">
        <v>2013</v>
      </c>
      <c r="F6" s="1">
        <v>10</v>
      </c>
      <c r="G6" s="1">
        <v>7</v>
      </c>
      <c r="H6" s="8" t="s">
        <v>89</v>
      </c>
      <c r="I6" s="1">
        <v>2008</v>
      </c>
      <c r="J6" s="1">
        <v>11</v>
      </c>
      <c r="K6" s="1">
        <v>17</v>
      </c>
      <c r="L6" s="7" t="s">
        <v>49</v>
      </c>
      <c r="M6" s="1" t="s">
        <v>131</v>
      </c>
      <c r="N6" s="9" t="s">
        <v>194</v>
      </c>
      <c r="O6" s="1"/>
      <c r="P6" s="1" t="s">
        <v>93</v>
      </c>
      <c r="Q6" s="1">
        <v>3</v>
      </c>
      <c r="R6" s="1"/>
      <c r="S6" s="1">
        <v>3</v>
      </c>
      <c r="T6" s="1" t="s">
        <v>94</v>
      </c>
      <c r="U6" s="6">
        <f t="shared" si="0"/>
        <v>-23.4453</v>
      </c>
      <c r="V6" s="6">
        <f t="shared" si="1"/>
        <v>151.9255</v>
      </c>
      <c r="W6" s="1">
        <v>0</v>
      </c>
      <c r="X6" s="1" t="s">
        <v>235</v>
      </c>
      <c r="Y6" s="1" t="s">
        <v>95</v>
      </c>
      <c r="Z6" s="1" t="s">
        <v>96</v>
      </c>
      <c r="AA6" s="1" t="s">
        <v>97</v>
      </c>
      <c r="AB6" s="1">
        <v>2008</v>
      </c>
      <c r="AC6" s="1">
        <v>11</v>
      </c>
      <c r="AD6" s="1">
        <v>17</v>
      </c>
      <c r="AE6" s="1" t="s">
        <v>98</v>
      </c>
      <c r="AF6" s="5" t="s">
        <v>99</v>
      </c>
      <c r="AG6" s="1" t="s">
        <v>100</v>
      </c>
      <c r="AH6" s="1"/>
      <c r="AI6" s="1" t="s">
        <v>238</v>
      </c>
      <c r="AJ6" s="1"/>
      <c r="AK6" s="1"/>
      <c r="AL6" s="1"/>
      <c r="AM6" s="1" t="s">
        <v>46</v>
      </c>
      <c r="AN6" s="1" t="s">
        <v>195</v>
      </c>
      <c r="AO6" s="1" t="s">
        <v>195</v>
      </c>
      <c r="AP6" s="1" t="s">
        <v>101</v>
      </c>
      <c r="AQ6" s="1"/>
      <c r="AR6" s="1" t="s">
        <v>102</v>
      </c>
      <c r="AS6" s="1"/>
      <c r="AT6" s="1"/>
      <c r="AU6" s="1"/>
      <c r="AV6" s="1"/>
      <c r="AW6" s="1" t="s">
        <v>45</v>
      </c>
      <c r="AX6" s="1" t="s">
        <v>28</v>
      </c>
      <c r="AY6" s="1" t="s">
        <v>47</v>
      </c>
      <c r="AZ6" s="1" t="s">
        <v>48</v>
      </c>
    </row>
    <row r="7" spans="1:52">
      <c r="A7" s="1" t="s">
        <v>234</v>
      </c>
      <c r="B7" s="9" t="s">
        <v>196</v>
      </c>
      <c r="C7" s="1" t="s">
        <v>103</v>
      </c>
      <c r="D7" s="1" t="s">
        <v>103</v>
      </c>
      <c r="E7" s="1">
        <v>2013</v>
      </c>
      <c r="F7" s="1">
        <v>10</v>
      </c>
      <c r="G7" s="1">
        <v>7</v>
      </c>
      <c r="H7" s="8" t="s">
        <v>89</v>
      </c>
      <c r="I7" s="17">
        <v>2008</v>
      </c>
      <c r="J7" s="1">
        <v>11</v>
      </c>
      <c r="K7" s="1">
        <v>17</v>
      </c>
      <c r="L7" s="7" t="s">
        <v>49</v>
      </c>
      <c r="M7" s="1" t="s">
        <v>131</v>
      </c>
      <c r="N7" s="9" t="s">
        <v>194</v>
      </c>
      <c r="O7" s="1"/>
      <c r="P7" s="1" t="s">
        <v>93</v>
      </c>
      <c r="Q7" s="1">
        <v>3</v>
      </c>
      <c r="R7" s="1"/>
      <c r="S7" s="1">
        <v>3</v>
      </c>
      <c r="T7" s="1" t="s">
        <v>94</v>
      </c>
      <c r="U7" s="6">
        <f t="shared" si="0"/>
        <v>-23.4453</v>
      </c>
      <c r="V7" s="6">
        <f t="shared" si="1"/>
        <v>151.9255</v>
      </c>
      <c r="W7" s="1">
        <v>0</v>
      </c>
      <c r="X7" s="1" t="s">
        <v>235</v>
      </c>
      <c r="Y7" s="1" t="s">
        <v>95</v>
      </c>
      <c r="Z7" s="1" t="s">
        <v>96</v>
      </c>
      <c r="AA7" s="1" t="s">
        <v>97</v>
      </c>
      <c r="AB7" s="1">
        <v>2008</v>
      </c>
      <c r="AC7" s="1">
        <v>11</v>
      </c>
      <c r="AD7" s="1">
        <v>17</v>
      </c>
      <c r="AE7" s="1" t="s">
        <v>98</v>
      </c>
      <c r="AF7" s="5" t="s">
        <v>99</v>
      </c>
      <c r="AG7" s="1" t="s">
        <v>100</v>
      </c>
      <c r="AH7" s="1"/>
      <c r="AI7" s="1" t="s">
        <v>238</v>
      </c>
      <c r="AJ7" s="1"/>
      <c r="AK7" s="1"/>
      <c r="AL7" s="1"/>
      <c r="AM7" s="1" t="s">
        <v>46</v>
      </c>
      <c r="AN7" s="1" t="s">
        <v>195</v>
      </c>
      <c r="AO7" s="1" t="s">
        <v>195</v>
      </c>
      <c r="AP7" s="1" t="s">
        <v>101</v>
      </c>
      <c r="AQ7" s="1"/>
      <c r="AR7" s="1" t="s">
        <v>102</v>
      </c>
      <c r="AS7" s="1"/>
      <c r="AT7" s="1"/>
      <c r="AU7" s="1"/>
      <c r="AV7" s="1"/>
      <c r="AW7" s="1" t="s">
        <v>45</v>
      </c>
      <c r="AX7" s="1" t="s">
        <v>29</v>
      </c>
      <c r="AY7" s="1" t="s">
        <v>47</v>
      </c>
      <c r="AZ7" s="1" t="s">
        <v>48</v>
      </c>
    </row>
    <row r="8" spans="1:52">
      <c r="A8" s="1" t="s">
        <v>114</v>
      </c>
      <c r="B8" s="9" t="s">
        <v>196</v>
      </c>
      <c r="C8" s="1" t="s">
        <v>103</v>
      </c>
      <c r="D8" s="1" t="s">
        <v>103</v>
      </c>
      <c r="E8" s="1">
        <v>2013</v>
      </c>
      <c r="F8" s="1">
        <v>10</v>
      </c>
      <c r="G8" s="1">
        <v>7</v>
      </c>
      <c r="H8" s="8" t="s">
        <v>89</v>
      </c>
      <c r="I8" s="1">
        <v>2008</v>
      </c>
      <c r="J8" s="1">
        <v>11</v>
      </c>
      <c r="K8" s="1">
        <v>17</v>
      </c>
      <c r="L8" s="7" t="s">
        <v>49</v>
      </c>
      <c r="M8" s="1" t="s">
        <v>131</v>
      </c>
      <c r="N8" s="9" t="s">
        <v>194</v>
      </c>
      <c r="O8" s="1"/>
      <c r="P8" s="1" t="s">
        <v>93</v>
      </c>
      <c r="Q8" s="1">
        <v>3</v>
      </c>
      <c r="R8" s="1"/>
      <c r="S8" s="1">
        <v>3</v>
      </c>
      <c r="T8" s="1" t="s">
        <v>94</v>
      </c>
      <c r="U8" s="6">
        <f t="shared" si="0"/>
        <v>-23.4453</v>
      </c>
      <c r="V8" s="6">
        <f t="shared" si="1"/>
        <v>151.9255</v>
      </c>
      <c r="W8" s="1">
        <v>0</v>
      </c>
      <c r="X8" s="1" t="s">
        <v>235</v>
      </c>
      <c r="Y8" s="1" t="s">
        <v>95</v>
      </c>
      <c r="Z8" s="1" t="s">
        <v>96</v>
      </c>
      <c r="AA8" s="1" t="s">
        <v>97</v>
      </c>
      <c r="AB8" s="1">
        <v>2008</v>
      </c>
      <c r="AC8" s="1">
        <v>11</v>
      </c>
      <c r="AD8" s="1">
        <v>17</v>
      </c>
      <c r="AE8" s="1" t="s">
        <v>98</v>
      </c>
      <c r="AF8" s="5" t="s">
        <v>99</v>
      </c>
      <c r="AG8" s="1" t="s">
        <v>100</v>
      </c>
      <c r="AH8" s="1"/>
      <c r="AI8" s="1" t="s">
        <v>238</v>
      </c>
      <c r="AJ8" s="1"/>
      <c r="AK8" s="1"/>
      <c r="AL8" s="1"/>
      <c r="AM8" s="1" t="s">
        <v>46</v>
      </c>
      <c r="AN8" s="1" t="s">
        <v>195</v>
      </c>
      <c r="AO8" s="1" t="s">
        <v>195</v>
      </c>
      <c r="AP8" s="1" t="s">
        <v>101</v>
      </c>
      <c r="AQ8" s="1"/>
      <c r="AR8" s="1" t="s">
        <v>102</v>
      </c>
      <c r="AS8" s="1"/>
      <c r="AT8" s="1"/>
      <c r="AU8" s="1"/>
      <c r="AV8" s="1"/>
      <c r="AW8" s="1" t="s">
        <v>45</v>
      </c>
      <c r="AX8" s="1" t="s">
        <v>30</v>
      </c>
      <c r="AY8" s="1" t="s">
        <v>47</v>
      </c>
      <c r="AZ8" s="1" t="s">
        <v>48</v>
      </c>
    </row>
    <row r="9" spans="1:52">
      <c r="A9" s="1" t="s">
        <v>115</v>
      </c>
      <c r="B9" s="9" t="s">
        <v>196</v>
      </c>
      <c r="C9" s="1" t="s">
        <v>103</v>
      </c>
      <c r="D9" s="1" t="s">
        <v>103</v>
      </c>
      <c r="E9" s="1">
        <v>2013</v>
      </c>
      <c r="F9" s="1">
        <v>10</v>
      </c>
      <c r="G9" s="1">
        <v>7</v>
      </c>
      <c r="H9" s="8" t="s">
        <v>89</v>
      </c>
      <c r="I9" s="1">
        <v>2008</v>
      </c>
      <c r="J9" s="1">
        <v>11</v>
      </c>
      <c r="K9" s="1">
        <v>17</v>
      </c>
      <c r="L9" s="7" t="s">
        <v>49</v>
      </c>
      <c r="M9" s="1" t="s">
        <v>131</v>
      </c>
      <c r="N9" s="9" t="s">
        <v>194</v>
      </c>
      <c r="O9" s="1"/>
      <c r="P9" s="1" t="s">
        <v>93</v>
      </c>
      <c r="Q9" s="1">
        <v>3</v>
      </c>
      <c r="R9" s="1"/>
      <c r="S9" s="1">
        <v>3</v>
      </c>
      <c r="T9" s="1" t="s">
        <v>94</v>
      </c>
      <c r="U9" s="6">
        <f t="shared" si="0"/>
        <v>-23.4453</v>
      </c>
      <c r="V9" s="6">
        <f t="shared" si="1"/>
        <v>151.9255</v>
      </c>
      <c r="W9" s="1">
        <v>0</v>
      </c>
      <c r="X9" s="1" t="s">
        <v>235</v>
      </c>
      <c r="Y9" s="1" t="s">
        <v>95</v>
      </c>
      <c r="Z9" s="1" t="s">
        <v>96</v>
      </c>
      <c r="AA9" s="1" t="s">
        <v>97</v>
      </c>
      <c r="AB9" s="1">
        <v>2008</v>
      </c>
      <c r="AC9" s="1">
        <v>11</v>
      </c>
      <c r="AD9" s="1">
        <v>17</v>
      </c>
      <c r="AE9" s="1" t="s">
        <v>98</v>
      </c>
      <c r="AF9" s="5" t="s">
        <v>99</v>
      </c>
      <c r="AG9" s="1" t="s">
        <v>100</v>
      </c>
      <c r="AH9" s="1"/>
      <c r="AI9" s="1" t="s">
        <v>238</v>
      </c>
      <c r="AJ9" s="1"/>
      <c r="AK9" s="1"/>
      <c r="AL9" s="1"/>
      <c r="AM9" s="1" t="s">
        <v>46</v>
      </c>
      <c r="AN9" s="1" t="s">
        <v>195</v>
      </c>
      <c r="AO9" s="1" t="s">
        <v>195</v>
      </c>
      <c r="AP9" s="1" t="s">
        <v>101</v>
      </c>
      <c r="AQ9" s="1"/>
      <c r="AR9" s="1" t="s">
        <v>102</v>
      </c>
      <c r="AS9" s="1"/>
      <c r="AT9" s="1"/>
      <c r="AU9" s="1"/>
      <c r="AV9" s="1"/>
      <c r="AW9" s="1" t="s">
        <v>45</v>
      </c>
      <c r="AX9" s="1" t="s">
        <v>31</v>
      </c>
      <c r="AY9" s="1" t="s">
        <v>47</v>
      </c>
      <c r="AZ9" s="1" t="s">
        <v>48</v>
      </c>
    </row>
    <row r="10" spans="1:52">
      <c r="A10" s="1" t="s">
        <v>116</v>
      </c>
      <c r="B10" s="9" t="s">
        <v>196</v>
      </c>
      <c r="C10" s="1" t="s">
        <v>103</v>
      </c>
      <c r="D10" s="1" t="s">
        <v>103</v>
      </c>
      <c r="E10" s="1">
        <v>2013</v>
      </c>
      <c r="F10" s="1">
        <v>10</v>
      </c>
      <c r="G10" s="1">
        <v>7</v>
      </c>
      <c r="H10" s="8" t="s">
        <v>89</v>
      </c>
      <c r="I10" s="1">
        <v>2008</v>
      </c>
      <c r="J10" s="1">
        <v>11</v>
      </c>
      <c r="K10" s="1">
        <v>17</v>
      </c>
      <c r="L10" s="7" t="s">
        <v>49</v>
      </c>
      <c r="M10" s="1" t="s">
        <v>131</v>
      </c>
      <c r="N10" s="9" t="s">
        <v>194</v>
      </c>
      <c r="O10" s="1"/>
      <c r="P10" s="1" t="s">
        <v>93</v>
      </c>
      <c r="Q10" s="1">
        <v>3</v>
      </c>
      <c r="R10" s="1"/>
      <c r="S10" s="1">
        <v>3</v>
      </c>
      <c r="T10" s="1" t="s">
        <v>94</v>
      </c>
      <c r="U10" s="6">
        <f t="shared" si="0"/>
        <v>-23.4453</v>
      </c>
      <c r="V10" s="6">
        <f t="shared" si="1"/>
        <v>151.9255</v>
      </c>
      <c r="W10" s="1">
        <v>0</v>
      </c>
      <c r="X10" s="1" t="s">
        <v>235</v>
      </c>
      <c r="Y10" s="1" t="s">
        <v>95</v>
      </c>
      <c r="Z10" s="1" t="s">
        <v>96</v>
      </c>
      <c r="AA10" s="1" t="s">
        <v>97</v>
      </c>
      <c r="AB10" s="1">
        <v>2008</v>
      </c>
      <c r="AC10" s="1">
        <v>11</v>
      </c>
      <c r="AD10" s="1">
        <v>17</v>
      </c>
      <c r="AE10" s="1" t="s">
        <v>98</v>
      </c>
      <c r="AF10" s="5" t="s">
        <v>99</v>
      </c>
      <c r="AG10" s="1" t="s">
        <v>100</v>
      </c>
      <c r="AH10" s="1"/>
      <c r="AI10" s="1" t="s">
        <v>238</v>
      </c>
      <c r="AJ10" s="1"/>
      <c r="AK10" s="1"/>
      <c r="AL10" s="1"/>
      <c r="AM10" s="1" t="s">
        <v>46</v>
      </c>
      <c r="AN10" s="1" t="s">
        <v>195</v>
      </c>
      <c r="AO10" s="1" t="s">
        <v>195</v>
      </c>
      <c r="AP10" s="1" t="s">
        <v>101</v>
      </c>
      <c r="AQ10" s="1"/>
      <c r="AR10" s="1" t="s">
        <v>102</v>
      </c>
      <c r="AS10" s="1"/>
      <c r="AT10" s="1"/>
      <c r="AU10" s="1"/>
      <c r="AV10" s="1"/>
      <c r="AW10" s="1" t="s">
        <v>45</v>
      </c>
      <c r="AX10" s="1" t="s">
        <v>32</v>
      </c>
      <c r="AY10" s="1" t="s">
        <v>47</v>
      </c>
      <c r="AZ10" s="1" t="s">
        <v>48</v>
      </c>
    </row>
    <row r="11" spans="1:52">
      <c r="A11" s="1" t="s">
        <v>117</v>
      </c>
      <c r="B11" s="9" t="s">
        <v>196</v>
      </c>
      <c r="C11" s="1" t="s">
        <v>103</v>
      </c>
      <c r="D11" s="1" t="s">
        <v>103</v>
      </c>
      <c r="E11" s="1">
        <v>2013</v>
      </c>
      <c r="F11" s="1">
        <v>10</v>
      </c>
      <c r="G11" s="1">
        <v>7</v>
      </c>
      <c r="H11" s="8" t="s">
        <v>89</v>
      </c>
      <c r="I11" s="1">
        <v>2008</v>
      </c>
      <c r="J11" s="1">
        <v>11</v>
      </c>
      <c r="K11" s="1">
        <v>17</v>
      </c>
      <c r="L11" s="7" t="s">
        <v>49</v>
      </c>
      <c r="M11" s="1" t="s">
        <v>131</v>
      </c>
      <c r="N11" s="9" t="s">
        <v>194</v>
      </c>
      <c r="O11" s="1"/>
      <c r="P11" s="1" t="s">
        <v>93</v>
      </c>
      <c r="Q11" s="1">
        <v>3</v>
      </c>
      <c r="R11" s="1"/>
      <c r="S11" s="1">
        <v>3</v>
      </c>
      <c r="T11" s="1" t="s">
        <v>94</v>
      </c>
      <c r="U11" s="6">
        <f t="shared" si="0"/>
        <v>-23.4453</v>
      </c>
      <c r="V11" s="6">
        <f t="shared" si="1"/>
        <v>151.9255</v>
      </c>
      <c r="W11" s="1">
        <v>0</v>
      </c>
      <c r="X11" s="1" t="s">
        <v>235</v>
      </c>
      <c r="Y11" s="1" t="s">
        <v>95</v>
      </c>
      <c r="Z11" s="1" t="s">
        <v>96</v>
      </c>
      <c r="AA11" s="1" t="s">
        <v>97</v>
      </c>
      <c r="AB11" s="1">
        <v>2008</v>
      </c>
      <c r="AC11" s="1">
        <v>11</v>
      </c>
      <c r="AD11" s="1">
        <v>17</v>
      </c>
      <c r="AE11" s="1" t="s">
        <v>98</v>
      </c>
      <c r="AF11" s="5" t="s">
        <v>99</v>
      </c>
      <c r="AG11" s="1" t="s">
        <v>100</v>
      </c>
      <c r="AH11" s="1"/>
      <c r="AI11" s="1" t="s">
        <v>238</v>
      </c>
      <c r="AJ11" s="1"/>
      <c r="AK11" s="1"/>
      <c r="AL11" s="1"/>
      <c r="AM11" s="1" t="s">
        <v>46</v>
      </c>
      <c r="AN11" s="1" t="s">
        <v>195</v>
      </c>
      <c r="AO11" s="1" t="s">
        <v>195</v>
      </c>
      <c r="AP11" s="1" t="s">
        <v>101</v>
      </c>
      <c r="AQ11" s="1"/>
      <c r="AR11" s="1" t="s">
        <v>102</v>
      </c>
      <c r="AS11" s="1"/>
      <c r="AT11" s="1"/>
      <c r="AU11" s="1"/>
      <c r="AV11" s="1"/>
      <c r="AW11" s="1" t="s">
        <v>45</v>
      </c>
      <c r="AX11" s="1" t="s">
        <v>33</v>
      </c>
      <c r="AY11" s="1" t="s">
        <v>47</v>
      </c>
      <c r="AZ11" s="1" t="s">
        <v>48</v>
      </c>
    </row>
    <row r="12" spans="1:52">
      <c r="A12" s="1" t="s">
        <v>118</v>
      </c>
      <c r="B12" s="9" t="s">
        <v>196</v>
      </c>
      <c r="C12" s="1" t="s">
        <v>103</v>
      </c>
      <c r="D12" s="1" t="s">
        <v>103</v>
      </c>
      <c r="E12" s="1">
        <v>2013</v>
      </c>
      <c r="F12" s="1">
        <v>10</v>
      </c>
      <c r="G12" s="1">
        <v>7</v>
      </c>
      <c r="H12" s="8" t="s">
        <v>89</v>
      </c>
      <c r="I12" s="1">
        <v>2008</v>
      </c>
      <c r="J12" s="1">
        <v>11</v>
      </c>
      <c r="K12" s="1">
        <v>17</v>
      </c>
      <c r="L12" s="7" t="s">
        <v>49</v>
      </c>
      <c r="M12" s="1" t="s">
        <v>131</v>
      </c>
      <c r="N12" s="9" t="s">
        <v>194</v>
      </c>
      <c r="O12" s="1"/>
      <c r="P12" s="1" t="s">
        <v>93</v>
      </c>
      <c r="Q12" s="1">
        <v>3</v>
      </c>
      <c r="R12" s="1"/>
      <c r="S12" s="1">
        <v>3</v>
      </c>
      <c r="T12" s="1" t="s">
        <v>94</v>
      </c>
      <c r="U12" s="6">
        <f t="shared" si="0"/>
        <v>-23.4453</v>
      </c>
      <c r="V12" s="6">
        <f t="shared" si="1"/>
        <v>151.9255</v>
      </c>
      <c r="W12" s="1">
        <v>0</v>
      </c>
      <c r="X12" s="1" t="s">
        <v>235</v>
      </c>
      <c r="Y12" s="1" t="s">
        <v>95</v>
      </c>
      <c r="Z12" s="1" t="s">
        <v>96</v>
      </c>
      <c r="AA12" s="1" t="s">
        <v>97</v>
      </c>
      <c r="AB12" s="1">
        <v>2008</v>
      </c>
      <c r="AC12" s="1">
        <v>11</v>
      </c>
      <c r="AD12" s="1">
        <v>17</v>
      </c>
      <c r="AE12" s="1" t="s">
        <v>98</v>
      </c>
      <c r="AF12" s="5" t="s">
        <v>99</v>
      </c>
      <c r="AG12" s="1" t="s">
        <v>100</v>
      </c>
      <c r="AH12" s="1"/>
      <c r="AI12" s="1" t="s">
        <v>238</v>
      </c>
      <c r="AJ12" s="1"/>
      <c r="AK12" s="1"/>
      <c r="AL12" s="1"/>
      <c r="AM12" s="1" t="s">
        <v>46</v>
      </c>
      <c r="AN12" s="1" t="s">
        <v>195</v>
      </c>
      <c r="AO12" s="1" t="s">
        <v>195</v>
      </c>
      <c r="AP12" s="1" t="s">
        <v>101</v>
      </c>
      <c r="AQ12" s="1"/>
      <c r="AR12" s="1" t="s">
        <v>102</v>
      </c>
      <c r="AS12" s="1"/>
      <c r="AT12" s="1"/>
      <c r="AU12" s="1"/>
      <c r="AV12" s="1"/>
      <c r="AW12" s="1" t="s">
        <v>45</v>
      </c>
      <c r="AX12" s="1" t="s">
        <v>34</v>
      </c>
      <c r="AY12" s="1" t="s">
        <v>47</v>
      </c>
      <c r="AZ12" s="1" t="s">
        <v>48</v>
      </c>
    </row>
    <row r="13" spans="1:52">
      <c r="A13" s="1" t="s">
        <v>119</v>
      </c>
      <c r="B13" s="9" t="s">
        <v>196</v>
      </c>
      <c r="C13" s="1" t="s">
        <v>103</v>
      </c>
      <c r="D13" s="1" t="s">
        <v>103</v>
      </c>
      <c r="E13" s="1">
        <v>2013</v>
      </c>
      <c r="F13" s="1">
        <v>10</v>
      </c>
      <c r="G13" s="1">
        <v>7</v>
      </c>
      <c r="H13" s="8" t="s">
        <v>89</v>
      </c>
      <c r="I13" s="1">
        <v>2008</v>
      </c>
      <c r="J13" s="1">
        <v>11</v>
      </c>
      <c r="K13" s="1">
        <v>17</v>
      </c>
      <c r="L13" s="7" t="s">
        <v>49</v>
      </c>
      <c r="M13" s="1" t="s">
        <v>131</v>
      </c>
      <c r="N13" s="9" t="s">
        <v>194</v>
      </c>
      <c r="O13" s="1"/>
      <c r="P13" s="1" t="s">
        <v>93</v>
      </c>
      <c r="Q13" s="1">
        <v>3</v>
      </c>
      <c r="R13" s="1"/>
      <c r="S13" s="1">
        <v>3</v>
      </c>
      <c r="T13" s="1" t="s">
        <v>94</v>
      </c>
      <c r="U13" s="6">
        <f t="shared" si="0"/>
        <v>-23.4453</v>
      </c>
      <c r="V13" s="6">
        <f t="shared" si="1"/>
        <v>151.9255</v>
      </c>
      <c r="W13" s="1">
        <v>0</v>
      </c>
      <c r="X13" s="1" t="s">
        <v>235</v>
      </c>
      <c r="Y13" s="1" t="s">
        <v>95</v>
      </c>
      <c r="Z13" s="1" t="s">
        <v>96</v>
      </c>
      <c r="AA13" s="1" t="s">
        <v>97</v>
      </c>
      <c r="AB13" s="1">
        <v>2008</v>
      </c>
      <c r="AC13" s="1">
        <v>11</v>
      </c>
      <c r="AD13" s="1">
        <v>17</v>
      </c>
      <c r="AE13" s="1" t="s">
        <v>98</v>
      </c>
      <c r="AF13" s="5" t="s">
        <v>99</v>
      </c>
      <c r="AG13" s="1" t="s">
        <v>100</v>
      </c>
      <c r="AH13" s="1"/>
      <c r="AI13" s="1" t="s">
        <v>238</v>
      </c>
      <c r="AJ13" s="1"/>
      <c r="AK13" s="1"/>
      <c r="AL13" s="1"/>
      <c r="AM13" s="1" t="s">
        <v>46</v>
      </c>
      <c r="AN13" s="1" t="s">
        <v>195</v>
      </c>
      <c r="AO13" s="1" t="s">
        <v>195</v>
      </c>
      <c r="AP13" s="1" t="s">
        <v>101</v>
      </c>
      <c r="AQ13" s="1"/>
      <c r="AR13" s="1" t="s">
        <v>102</v>
      </c>
      <c r="AS13" s="1"/>
      <c r="AT13" s="1"/>
      <c r="AU13" s="1"/>
      <c r="AV13" s="1"/>
      <c r="AW13" s="1" t="s">
        <v>45</v>
      </c>
      <c r="AX13" s="1" t="s">
        <v>35</v>
      </c>
      <c r="AY13" s="1" t="s">
        <v>47</v>
      </c>
      <c r="AZ13" s="1" t="s">
        <v>48</v>
      </c>
    </row>
    <row r="14" spans="1:52">
      <c r="A14" s="1" t="s">
        <v>120</v>
      </c>
      <c r="B14" s="9" t="s">
        <v>196</v>
      </c>
      <c r="C14" s="1" t="s">
        <v>103</v>
      </c>
      <c r="D14" s="1" t="s">
        <v>103</v>
      </c>
      <c r="E14" s="1">
        <v>2013</v>
      </c>
      <c r="F14" s="1">
        <v>10</v>
      </c>
      <c r="G14" s="1">
        <v>7</v>
      </c>
      <c r="H14" s="8" t="s">
        <v>89</v>
      </c>
      <c r="I14" s="1">
        <v>2008</v>
      </c>
      <c r="J14" s="1">
        <v>11</v>
      </c>
      <c r="K14" s="1">
        <v>17</v>
      </c>
      <c r="L14" s="7" t="s">
        <v>49</v>
      </c>
      <c r="M14" s="1" t="s">
        <v>131</v>
      </c>
      <c r="N14" s="9" t="s">
        <v>194</v>
      </c>
      <c r="O14" s="1"/>
      <c r="P14" s="1" t="s">
        <v>93</v>
      </c>
      <c r="Q14" s="1">
        <v>3</v>
      </c>
      <c r="R14" s="1"/>
      <c r="S14" s="1">
        <v>3</v>
      </c>
      <c r="T14" s="1" t="s">
        <v>94</v>
      </c>
      <c r="U14" s="6">
        <f t="shared" si="0"/>
        <v>-23.4453</v>
      </c>
      <c r="V14" s="6">
        <f t="shared" si="1"/>
        <v>151.9255</v>
      </c>
      <c r="W14" s="1">
        <v>0</v>
      </c>
      <c r="X14" s="1" t="s">
        <v>235</v>
      </c>
      <c r="Y14" s="1" t="s">
        <v>95</v>
      </c>
      <c r="Z14" s="1" t="s">
        <v>96</v>
      </c>
      <c r="AA14" s="1" t="s">
        <v>97</v>
      </c>
      <c r="AB14" s="1">
        <v>2008</v>
      </c>
      <c r="AC14" s="1">
        <v>11</v>
      </c>
      <c r="AD14" s="1">
        <v>17</v>
      </c>
      <c r="AE14" s="1" t="s">
        <v>98</v>
      </c>
      <c r="AF14" s="5" t="s">
        <v>99</v>
      </c>
      <c r="AG14" s="1" t="s">
        <v>100</v>
      </c>
      <c r="AH14" s="1"/>
      <c r="AI14" s="1" t="s">
        <v>238</v>
      </c>
      <c r="AJ14" s="1"/>
      <c r="AK14" s="1"/>
      <c r="AL14" s="1"/>
      <c r="AM14" s="1" t="s">
        <v>46</v>
      </c>
      <c r="AN14" s="1" t="s">
        <v>195</v>
      </c>
      <c r="AO14" s="1" t="s">
        <v>195</v>
      </c>
      <c r="AP14" s="1" t="s">
        <v>101</v>
      </c>
      <c r="AQ14" s="1"/>
      <c r="AR14" s="1" t="s">
        <v>102</v>
      </c>
      <c r="AS14" s="1"/>
      <c r="AT14" s="1"/>
      <c r="AU14" s="1"/>
      <c r="AV14" s="1"/>
      <c r="AW14" s="1" t="s">
        <v>45</v>
      </c>
      <c r="AX14" s="1" t="s">
        <v>36</v>
      </c>
      <c r="AY14" s="1" t="s">
        <v>47</v>
      </c>
      <c r="AZ14" s="1" t="s">
        <v>48</v>
      </c>
    </row>
    <row r="15" spans="1:52">
      <c r="A15" s="1" t="s">
        <v>240</v>
      </c>
      <c r="B15" s="9" t="s">
        <v>196</v>
      </c>
      <c r="C15" s="1" t="s">
        <v>103</v>
      </c>
      <c r="D15" s="1" t="s">
        <v>103</v>
      </c>
      <c r="E15" s="1">
        <v>2013</v>
      </c>
      <c r="F15" s="1">
        <v>10</v>
      </c>
      <c r="G15" s="1">
        <v>7</v>
      </c>
      <c r="H15" s="8" t="s">
        <v>89</v>
      </c>
      <c r="I15" s="1">
        <v>2008</v>
      </c>
      <c r="J15" s="1">
        <v>11</v>
      </c>
      <c r="K15" s="1">
        <v>17</v>
      </c>
      <c r="L15" s="7" t="s">
        <v>49</v>
      </c>
      <c r="M15" s="1" t="s">
        <v>131</v>
      </c>
      <c r="N15" s="9" t="s">
        <v>194</v>
      </c>
      <c r="O15" s="1"/>
      <c r="P15" s="1" t="s">
        <v>93</v>
      </c>
      <c r="Q15" s="1">
        <v>3</v>
      </c>
      <c r="R15" s="1"/>
      <c r="S15" s="1">
        <v>3</v>
      </c>
      <c r="T15" s="1" t="s">
        <v>94</v>
      </c>
      <c r="U15" s="6">
        <f t="shared" si="0"/>
        <v>-23.4453</v>
      </c>
      <c r="V15" s="6">
        <f t="shared" si="1"/>
        <v>151.9255</v>
      </c>
      <c r="W15" s="1">
        <v>0</v>
      </c>
      <c r="X15" s="1" t="s">
        <v>235</v>
      </c>
      <c r="Y15" s="1" t="s">
        <v>95</v>
      </c>
      <c r="Z15" s="1" t="s">
        <v>96</v>
      </c>
      <c r="AA15" s="1" t="s">
        <v>97</v>
      </c>
      <c r="AB15" s="1">
        <v>2008</v>
      </c>
      <c r="AC15" s="1">
        <v>11</v>
      </c>
      <c r="AD15" s="1">
        <v>17</v>
      </c>
      <c r="AE15" s="1" t="s">
        <v>98</v>
      </c>
      <c r="AF15" s="5" t="s">
        <v>99</v>
      </c>
      <c r="AG15" s="1" t="s">
        <v>100</v>
      </c>
      <c r="AH15" s="1"/>
      <c r="AI15" s="1" t="s">
        <v>238</v>
      </c>
      <c r="AJ15" s="1"/>
      <c r="AK15" s="1"/>
      <c r="AL15" s="1"/>
      <c r="AM15" s="1" t="s">
        <v>46</v>
      </c>
      <c r="AN15" s="1" t="s">
        <v>195</v>
      </c>
      <c r="AO15" s="1" t="s">
        <v>195</v>
      </c>
      <c r="AP15" s="1" t="s">
        <v>101</v>
      </c>
      <c r="AQ15" s="1"/>
      <c r="AR15" s="1" t="s">
        <v>102</v>
      </c>
      <c r="AS15" s="1"/>
      <c r="AT15" s="1"/>
      <c r="AU15" s="1"/>
      <c r="AV15" s="1"/>
      <c r="AW15" s="1" t="s">
        <v>45</v>
      </c>
      <c r="AX15" s="1" t="s">
        <v>37</v>
      </c>
      <c r="AY15" s="1" t="s">
        <v>47</v>
      </c>
      <c r="AZ15" s="1" t="s">
        <v>48</v>
      </c>
    </row>
    <row r="16" spans="1:52">
      <c r="A16" s="1" t="s">
        <v>121</v>
      </c>
      <c r="B16" s="9" t="s">
        <v>196</v>
      </c>
      <c r="C16" s="1" t="s">
        <v>103</v>
      </c>
      <c r="D16" s="1" t="s">
        <v>103</v>
      </c>
      <c r="E16" s="1">
        <v>2013</v>
      </c>
      <c r="F16" s="1">
        <v>10</v>
      </c>
      <c r="G16" s="1">
        <v>7</v>
      </c>
      <c r="H16" s="8" t="s">
        <v>89</v>
      </c>
      <c r="I16" s="1">
        <v>2008</v>
      </c>
      <c r="J16" s="1">
        <v>11</v>
      </c>
      <c r="K16" s="1">
        <v>17</v>
      </c>
      <c r="L16" s="7" t="s">
        <v>49</v>
      </c>
      <c r="M16" s="1" t="s">
        <v>131</v>
      </c>
      <c r="N16" s="9" t="s">
        <v>194</v>
      </c>
      <c r="O16" s="1"/>
      <c r="P16" s="1" t="s">
        <v>93</v>
      </c>
      <c r="Q16" s="1">
        <v>3</v>
      </c>
      <c r="R16" s="1"/>
      <c r="S16" s="1">
        <v>3</v>
      </c>
      <c r="T16" s="1" t="s">
        <v>94</v>
      </c>
      <c r="U16" s="6">
        <f t="shared" si="0"/>
        <v>-23.4453</v>
      </c>
      <c r="V16" s="6">
        <f t="shared" si="1"/>
        <v>151.9255</v>
      </c>
      <c r="W16" s="1">
        <v>0</v>
      </c>
      <c r="X16" s="1" t="s">
        <v>235</v>
      </c>
      <c r="Y16" s="1" t="s">
        <v>95</v>
      </c>
      <c r="Z16" s="1" t="s">
        <v>96</v>
      </c>
      <c r="AA16" s="1" t="s">
        <v>97</v>
      </c>
      <c r="AB16" s="1">
        <v>2008</v>
      </c>
      <c r="AC16" s="1">
        <v>11</v>
      </c>
      <c r="AD16" s="1">
        <v>17</v>
      </c>
      <c r="AE16" s="1" t="s">
        <v>98</v>
      </c>
      <c r="AF16" s="5" t="s">
        <v>99</v>
      </c>
      <c r="AG16" s="1" t="s">
        <v>100</v>
      </c>
      <c r="AH16" s="1"/>
      <c r="AI16" s="1" t="s">
        <v>238</v>
      </c>
      <c r="AJ16" s="1"/>
      <c r="AK16" s="1"/>
      <c r="AL16" s="1"/>
      <c r="AM16" s="1" t="s">
        <v>46</v>
      </c>
      <c r="AN16" s="1" t="s">
        <v>195</v>
      </c>
      <c r="AO16" s="1" t="s">
        <v>195</v>
      </c>
      <c r="AP16" s="1" t="s">
        <v>101</v>
      </c>
      <c r="AQ16" s="1"/>
      <c r="AR16" s="1" t="s">
        <v>102</v>
      </c>
      <c r="AS16" s="1"/>
      <c r="AT16" s="1"/>
      <c r="AU16" s="1"/>
      <c r="AV16" s="1"/>
      <c r="AW16" s="1" t="s">
        <v>45</v>
      </c>
      <c r="AX16" s="1" t="s">
        <v>38</v>
      </c>
      <c r="AY16" s="1" t="s">
        <v>47</v>
      </c>
      <c r="AZ16" s="1" t="s">
        <v>48</v>
      </c>
    </row>
    <row r="17" spans="1:52">
      <c r="A17" s="1" t="s">
        <v>122</v>
      </c>
      <c r="B17" s="9" t="s">
        <v>196</v>
      </c>
      <c r="C17" s="1" t="s">
        <v>103</v>
      </c>
      <c r="D17" s="1" t="s">
        <v>103</v>
      </c>
      <c r="E17" s="1">
        <v>2013</v>
      </c>
      <c r="F17" s="1">
        <v>10</v>
      </c>
      <c r="G17" s="1">
        <v>7</v>
      </c>
      <c r="H17" s="8" t="s">
        <v>89</v>
      </c>
      <c r="I17" s="1">
        <v>2009</v>
      </c>
      <c r="J17" s="1">
        <v>4</v>
      </c>
      <c r="K17" s="1">
        <v>13</v>
      </c>
      <c r="L17" s="7" t="s">
        <v>50</v>
      </c>
      <c r="M17" s="1" t="s">
        <v>131</v>
      </c>
      <c r="N17" s="9" t="s">
        <v>194</v>
      </c>
      <c r="O17" s="1"/>
      <c r="P17" s="1" t="s">
        <v>93</v>
      </c>
      <c r="Q17" s="4"/>
      <c r="R17" s="4"/>
      <c r="S17" s="3"/>
      <c r="T17" s="1" t="s">
        <v>52</v>
      </c>
      <c r="U17" s="6">
        <v>-14.676416666666666</v>
      </c>
      <c r="V17" s="6">
        <v>145.44696666666667</v>
      </c>
      <c r="W17" s="1">
        <v>0</v>
      </c>
      <c r="X17" s="1" t="s">
        <v>235</v>
      </c>
      <c r="Y17" s="1" t="s">
        <v>95</v>
      </c>
      <c r="Z17" s="1" t="s">
        <v>51</v>
      </c>
      <c r="AA17" s="1" t="s">
        <v>53</v>
      </c>
      <c r="AB17" s="1">
        <v>2009</v>
      </c>
      <c r="AC17" s="1">
        <v>4</v>
      </c>
      <c r="AD17" s="1">
        <v>13</v>
      </c>
      <c r="AE17" s="1" t="s">
        <v>98</v>
      </c>
      <c r="AF17" s="5" t="s">
        <v>99</v>
      </c>
      <c r="AG17" s="1" t="s">
        <v>100</v>
      </c>
      <c r="AH17" s="1"/>
      <c r="AI17" s="1" t="s">
        <v>238</v>
      </c>
      <c r="AJ17" s="1"/>
      <c r="AK17" s="1"/>
      <c r="AL17" s="1"/>
      <c r="AM17" s="1" t="s">
        <v>53</v>
      </c>
      <c r="AN17" s="1" t="s">
        <v>195</v>
      </c>
      <c r="AO17" s="1" t="s">
        <v>195</v>
      </c>
      <c r="AP17" s="1" t="s">
        <v>101</v>
      </c>
      <c r="AQ17" s="1"/>
      <c r="AR17" s="1" t="s">
        <v>102</v>
      </c>
      <c r="AS17" s="1"/>
      <c r="AT17" s="1"/>
      <c r="AU17" s="1"/>
      <c r="AV17" s="1"/>
      <c r="AW17" s="1" t="s">
        <v>45</v>
      </c>
      <c r="AX17" s="1" t="s">
        <v>39</v>
      </c>
      <c r="AY17" s="1" t="s">
        <v>47</v>
      </c>
      <c r="AZ17" s="1" t="s">
        <v>48</v>
      </c>
    </row>
    <row r="18" spans="1:52">
      <c r="A18" s="1" t="s">
        <v>61</v>
      </c>
      <c r="B18" s="9" t="s">
        <v>196</v>
      </c>
      <c r="C18" s="1" t="s">
        <v>103</v>
      </c>
      <c r="D18" s="1" t="s">
        <v>103</v>
      </c>
      <c r="E18" s="1">
        <v>2013</v>
      </c>
      <c r="F18" s="1">
        <v>10</v>
      </c>
      <c r="G18" s="1">
        <v>7</v>
      </c>
      <c r="H18" s="8" t="s">
        <v>89</v>
      </c>
      <c r="I18" s="1">
        <v>2009</v>
      </c>
      <c r="J18" s="1">
        <v>4</v>
      </c>
      <c r="K18" s="1">
        <v>13</v>
      </c>
      <c r="L18" s="7" t="s">
        <v>50</v>
      </c>
      <c r="M18" s="1" t="s">
        <v>131</v>
      </c>
      <c r="N18" s="9" t="s">
        <v>194</v>
      </c>
      <c r="O18" s="1"/>
      <c r="P18" s="1" t="s">
        <v>93</v>
      </c>
      <c r="Q18" s="4"/>
      <c r="R18" s="4"/>
      <c r="S18" s="3"/>
      <c r="T18" s="1" t="s">
        <v>52</v>
      </c>
      <c r="U18" s="6">
        <v>-14.676416666666666</v>
      </c>
      <c r="V18" s="6">
        <v>145.44696666666667</v>
      </c>
      <c r="W18" s="1">
        <v>0</v>
      </c>
      <c r="X18" s="1" t="s">
        <v>235</v>
      </c>
      <c r="Y18" s="1" t="s">
        <v>95</v>
      </c>
      <c r="Z18" s="1" t="s">
        <v>51</v>
      </c>
      <c r="AA18" s="1" t="s">
        <v>53</v>
      </c>
      <c r="AB18" s="1">
        <v>2009</v>
      </c>
      <c r="AC18" s="1">
        <v>4</v>
      </c>
      <c r="AD18" s="1">
        <v>13</v>
      </c>
      <c r="AE18" s="1" t="s">
        <v>98</v>
      </c>
      <c r="AF18" s="5" t="s">
        <v>99</v>
      </c>
      <c r="AG18" s="1" t="s">
        <v>100</v>
      </c>
      <c r="AH18" s="1"/>
      <c r="AI18" s="1" t="s">
        <v>238</v>
      </c>
      <c r="AJ18" s="1"/>
      <c r="AK18" s="1"/>
      <c r="AL18" s="1"/>
      <c r="AM18" s="1" t="s">
        <v>53</v>
      </c>
      <c r="AN18" s="1" t="s">
        <v>195</v>
      </c>
      <c r="AO18" s="1" t="s">
        <v>195</v>
      </c>
      <c r="AP18" s="1" t="s">
        <v>101</v>
      </c>
      <c r="AQ18" s="1"/>
      <c r="AR18" s="1" t="s">
        <v>102</v>
      </c>
      <c r="AS18" s="1"/>
      <c r="AT18" s="1"/>
      <c r="AU18" s="1"/>
      <c r="AV18" s="1"/>
      <c r="AW18" s="1" t="s">
        <v>45</v>
      </c>
      <c r="AX18" s="1" t="s">
        <v>40</v>
      </c>
      <c r="AY18" s="1" t="s">
        <v>47</v>
      </c>
      <c r="AZ18" s="1" t="s">
        <v>48</v>
      </c>
    </row>
    <row r="19" spans="1:52">
      <c r="A19" s="1" t="s">
        <v>62</v>
      </c>
      <c r="B19" s="9" t="s">
        <v>196</v>
      </c>
      <c r="C19" s="1" t="s">
        <v>103</v>
      </c>
      <c r="D19" s="1" t="s">
        <v>103</v>
      </c>
      <c r="E19" s="1">
        <v>2013</v>
      </c>
      <c r="F19" s="1">
        <v>10</v>
      </c>
      <c r="G19" s="1">
        <v>7</v>
      </c>
      <c r="H19" s="8" t="s">
        <v>89</v>
      </c>
      <c r="I19" s="1">
        <v>2009</v>
      </c>
      <c r="J19" s="1">
        <v>4</v>
      </c>
      <c r="K19" s="1">
        <v>13</v>
      </c>
      <c r="L19" s="7" t="s">
        <v>50</v>
      </c>
      <c r="M19" s="1" t="s">
        <v>131</v>
      </c>
      <c r="N19" s="9" t="s">
        <v>194</v>
      </c>
      <c r="O19" s="1"/>
      <c r="P19" s="1" t="s">
        <v>93</v>
      </c>
      <c r="Q19" s="4"/>
      <c r="R19" s="4"/>
      <c r="S19" s="3"/>
      <c r="T19" s="1" t="s">
        <v>52</v>
      </c>
      <c r="U19" s="6">
        <v>-14.676416666666666</v>
      </c>
      <c r="V19" s="6">
        <v>145.44696666666667</v>
      </c>
      <c r="W19" s="1">
        <v>0</v>
      </c>
      <c r="X19" s="1" t="s">
        <v>235</v>
      </c>
      <c r="Y19" s="1" t="s">
        <v>95</v>
      </c>
      <c r="Z19" s="1" t="s">
        <v>51</v>
      </c>
      <c r="AA19" s="1" t="s">
        <v>53</v>
      </c>
      <c r="AB19" s="1">
        <v>2009</v>
      </c>
      <c r="AC19" s="1">
        <v>4</v>
      </c>
      <c r="AD19" s="1">
        <v>13</v>
      </c>
      <c r="AE19" s="1" t="s">
        <v>98</v>
      </c>
      <c r="AF19" s="5" t="s">
        <v>99</v>
      </c>
      <c r="AG19" s="1" t="s">
        <v>100</v>
      </c>
      <c r="AH19" s="1"/>
      <c r="AI19" s="1" t="s">
        <v>238</v>
      </c>
      <c r="AJ19" s="1"/>
      <c r="AK19" s="1"/>
      <c r="AL19" s="1"/>
      <c r="AM19" s="1" t="s">
        <v>53</v>
      </c>
      <c r="AN19" s="1" t="s">
        <v>195</v>
      </c>
      <c r="AO19" s="1" t="s">
        <v>195</v>
      </c>
      <c r="AP19" s="1" t="s">
        <v>101</v>
      </c>
      <c r="AQ19" s="1"/>
      <c r="AR19" s="1" t="s">
        <v>102</v>
      </c>
      <c r="AS19" s="1"/>
      <c r="AT19" s="1"/>
      <c r="AU19" s="1"/>
      <c r="AV19" s="1"/>
      <c r="AW19" s="1" t="s">
        <v>45</v>
      </c>
      <c r="AX19" s="1" t="s">
        <v>41</v>
      </c>
      <c r="AY19" s="1" t="s">
        <v>47</v>
      </c>
      <c r="AZ19" s="1" t="s">
        <v>48</v>
      </c>
    </row>
    <row r="20" spans="1:52">
      <c r="A20" s="1" t="s">
        <v>63</v>
      </c>
      <c r="B20" s="9" t="s">
        <v>196</v>
      </c>
      <c r="C20" s="1" t="s">
        <v>103</v>
      </c>
      <c r="D20" s="1" t="s">
        <v>103</v>
      </c>
      <c r="E20" s="1">
        <v>2013</v>
      </c>
      <c r="F20" s="1">
        <v>10</v>
      </c>
      <c r="G20" s="1">
        <v>7</v>
      </c>
      <c r="H20" s="8" t="s">
        <v>89</v>
      </c>
      <c r="I20" s="1">
        <v>2009</v>
      </c>
      <c r="J20" s="1">
        <v>4</v>
      </c>
      <c r="K20" s="1">
        <v>13</v>
      </c>
      <c r="L20" s="7" t="s">
        <v>50</v>
      </c>
      <c r="M20" s="1" t="s">
        <v>131</v>
      </c>
      <c r="N20" s="9" t="s">
        <v>194</v>
      </c>
      <c r="O20" s="1"/>
      <c r="P20" s="1" t="s">
        <v>93</v>
      </c>
      <c r="Q20" s="4"/>
      <c r="R20" s="4"/>
      <c r="S20" s="3"/>
      <c r="T20" s="1" t="s">
        <v>52</v>
      </c>
      <c r="U20" s="6">
        <v>-14.676416666666666</v>
      </c>
      <c r="V20" s="6">
        <v>145.44696666666667</v>
      </c>
      <c r="W20" s="1">
        <v>0</v>
      </c>
      <c r="X20" s="1" t="s">
        <v>235</v>
      </c>
      <c r="Y20" s="1" t="s">
        <v>95</v>
      </c>
      <c r="Z20" s="1" t="s">
        <v>51</v>
      </c>
      <c r="AA20" s="1" t="s">
        <v>53</v>
      </c>
      <c r="AB20" s="1">
        <v>2009</v>
      </c>
      <c r="AC20" s="1">
        <v>4</v>
      </c>
      <c r="AD20" s="1">
        <v>13</v>
      </c>
      <c r="AE20" s="1" t="s">
        <v>98</v>
      </c>
      <c r="AF20" s="5" t="s">
        <v>99</v>
      </c>
      <c r="AG20" s="1" t="s">
        <v>100</v>
      </c>
      <c r="AH20" s="1"/>
      <c r="AI20" s="1" t="s">
        <v>238</v>
      </c>
      <c r="AJ20" s="1"/>
      <c r="AK20" s="1"/>
      <c r="AL20" s="1"/>
      <c r="AM20" s="1" t="s">
        <v>53</v>
      </c>
      <c r="AN20" s="1" t="s">
        <v>195</v>
      </c>
      <c r="AO20" s="1" t="s">
        <v>195</v>
      </c>
      <c r="AP20" s="1" t="s">
        <v>101</v>
      </c>
      <c r="AQ20" s="1"/>
      <c r="AR20" s="1" t="s">
        <v>102</v>
      </c>
      <c r="AS20" s="1"/>
      <c r="AT20" s="1"/>
      <c r="AU20" s="1"/>
      <c r="AV20" s="1"/>
      <c r="AW20" s="1" t="s">
        <v>45</v>
      </c>
      <c r="AX20" s="1" t="s">
        <v>42</v>
      </c>
      <c r="AY20" s="1" t="s">
        <v>47</v>
      </c>
      <c r="AZ20" s="1" t="s">
        <v>48</v>
      </c>
    </row>
    <row r="21" spans="1:52">
      <c r="A21" s="1" t="s">
        <v>64</v>
      </c>
      <c r="B21" s="9" t="s">
        <v>196</v>
      </c>
      <c r="C21" s="1" t="s">
        <v>103</v>
      </c>
      <c r="D21" s="1" t="s">
        <v>103</v>
      </c>
      <c r="E21" s="1">
        <v>2013</v>
      </c>
      <c r="F21" s="1">
        <v>10</v>
      </c>
      <c r="G21" s="1">
        <v>7</v>
      </c>
      <c r="H21" s="8" t="s">
        <v>89</v>
      </c>
      <c r="I21" s="1">
        <v>2009</v>
      </c>
      <c r="J21" s="1">
        <v>4</v>
      </c>
      <c r="K21" s="1">
        <v>13</v>
      </c>
      <c r="L21" s="7" t="s">
        <v>50</v>
      </c>
      <c r="M21" s="1" t="s">
        <v>131</v>
      </c>
      <c r="N21" s="9" t="s">
        <v>194</v>
      </c>
      <c r="O21" s="1"/>
      <c r="P21" s="1" t="s">
        <v>93</v>
      </c>
      <c r="Q21" s="4"/>
      <c r="R21" s="4"/>
      <c r="S21" s="3"/>
      <c r="T21" s="1" t="s">
        <v>52</v>
      </c>
      <c r="U21" s="6">
        <v>-14.676416666666666</v>
      </c>
      <c r="V21" s="6">
        <v>145.44696666666667</v>
      </c>
      <c r="W21" s="1">
        <v>0</v>
      </c>
      <c r="X21" s="1" t="s">
        <v>235</v>
      </c>
      <c r="Y21" s="1" t="s">
        <v>95</v>
      </c>
      <c r="Z21" s="1" t="s">
        <v>51</v>
      </c>
      <c r="AA21" s="1" t="s">
        <v>53</v>
      </c>
      <c r="AB21" s="1">
        <v>2009</v>
      </c>
      <c r="AC21" s="1">
        <v>4</v>
      </c>
      <c r="AD21" s="1">
        <v>13</v>
      </c>
      <c r="AE21" s="1" t="s">
        <v>98</v>
      </c>
      <c r="AF21" s="5" t="s">
        <v>99</v>
      </c>
      <c r="AG21" s="1" t="s">
        <v>100</v>
      </c>
      <c r="AH21" s="1"/>
      <c r="AI21" s="1" t="s">
        <v>238</v>
      </c>
      <c r="AJ21" s="1"/>
      <c r="AK21" s="1"/>
      <c r="AL21" s="1"/>
      <c r="AM21" s="1" t="s">
        <v>53</v>
      </c>
      <c r="AN21" s="1" t="s">
        <v>195</v>
      </c>
      <c r="AO21" s="1" t="s">
        <v>195</v>
      </c>
      <c r="AP21" s="1" t="s">
        <v>101</v>
      </c>
      <c r="AQ21" s="1"/>
      <c r="AR21" s="1" t="s">
        <v>102</v>
      </c>
      <c r="AS21" s="1"/>
      <c r="AT21" s="1"/>
      <c r="AU21" s="1"/>
      <c r="AV21" s="1"/>
      <c r="AW21" s="1" t="s">
        <v>45</v>
      </c>
      <c r="AX21" s="1" t="s">
        <v>43</v>
      </c>
      <c r="AY21" s="1" t="s">
        <v>47</v>
      </c>
      <c r="AZ21" s="1" t="s">
        <v>48</v>
      </c>
    </row>
    <row r="22" spans="1:52">
      <c r="A22" s="1" t="s">
        <v>65</v>
      </c>
      <c r="B22" s="9" t="s">
        <v>196</v>
      </c>
      <c r="C22" s="1" t="s">
        <v>103</v>
      </c>
      <c r="D22" s="1" t="s">
        <v>103</v>
      </c>
      <c r="E22" s="1">
        <v>2013</v>
      </c>
      <c r="F22" s="1">
        <v>10</v>
      </c>
      <c r="G22" s="1">
        <v>7</v>
      </c>
      <c r="H22" s="8" t="s">
        <v>89</v>
      </c>
      <c r="I22" s="1">
        <v>2009</v>
      </c>
      <c r="J22" s="1">
        <v>4</v>
      </c>
      <c r="K22" s="1">
        <v>13</v>
      </c>
      <c r="L22" s="7" t="s">
        <v>50</v>
      </c>
      <c r="M22" s="1" t="s">
        <v>131</v>
      </c>
      <c r="N22" s="9" t="s">
        <v>194</v>
      </c>
      <c r="O22" s="1"/>
      <c r="P22" s="1" t="s">
        <v>93</v>
      </c>
      <c r="Q22" s="4"/>
      <c r="R22" s="4"/>
      <c r="S22" s="3"/>
      <c r="T22" s="1" t="s">
        <v>52</v>
      </c>
      <c r="U22" s="6">
        <v>-14.676416666666666</v>
      </c>
      <c r="V22" s="6">
        <v>145.44696666666667</v>
      </c>
      <c r="W22" s="1">
        <v>0</v>
      </c>
      <c r="X22" s="1" t="s">
        <v>235</v>
      </c>
      <c r="Y22" s="1" t="s">
        <v>95</v>
      </c>
      <c r="Z22" s="1" t="s">
        <v>51</v>
      </c>
      <c r="AA22" s="1" t="s">
        <v>53</v>
      </c>
      <c r="AB22" s="1">
        <v>2009</v>
      </c>
      <c r="AC22" s="1">
        <v>4</v>
      </c>
      <c r="AD22" s="1">
        <v>13</v>
      </c>
      <c r="AE22" s="1" t="s">
        <v>98</v>
      </c>
      <c r="AF22" s="5" t="s">
        <v>99</v>
      </c>
      <c r="AG22" s="1" t="s">
        <v>100</v>
      </c>
      <c r="AH22" s="1"/>
      <c r="AI22" s="1" t="s">
        <v>238</v>
      </c>
      <c r="AJ22" s="1"/>
      <c r="AK22" s="1"/>
      <c r="AL22" s="1"/>
      <c r="AM22" s="1" t="s">
        <v>53</v>
      </c>
      <c r="AN22" s="1" t="s">
        <v>195</v>
      </c>
      <c r="AO22" s="1" t="s">
        <v>195</v>
      </c>
      <c r="AP22" s="1" t="s">
        <v>101</v>
      </c>
      <c r="AQ22" s="1"/>
      <c r="AR22" s="1" t="s">
        <v>102</v>
      </c>
      <c r="AS22" s="1"/>
      <c r="AT22" s="1"/>
      <c r="AU22" s="1"/>
      <c r="AV22" s="1"/>
      <c r="AW22" s="1" t="s">
        <v>45</v>
      </c>
      <c r="AX22" s="1" t="s">
        <v>44</v>
      </c>
      <c r="AY22" s="1" t="s">
        <v>47</v>
      </c>
      <c r="AZ22" s="1" t="s">
        <v>48</v>
      </c>
    </row>
    <row r="23" spans="1:52">
      <c r="A23" s="1" t="s">
        <v>66</v>
      </c>
      <c r="B23" s="9" t="s">
        <v>196</v>
      </c>
      <c r="C23" s="1" t="s">
        <v>103</v>
      </c>
      <c r="D23" s="1" t="s">
        <v>103</v>
      </c>
      <c r="E23" s="1">
        <v>2013</v>
      </c>
      <c r="F23" s="1">
        <v>10</v>
      </c>
      <c r="G23" s="1">
        <v>7</v>
      </c>
      <c r="H23" s="8" t="s">
        <v>89</v>
      </c>
      <c r="I23" s="1">
        <v>2009</v>
      </c>
      <c r="J23" s="1">
        <v>4</v>
      </c>
      <c r="K23" s="1">
        <v>13</v>
      </c>
      <c r="L23" s="7" t="s">
        <v>50</v>
      </c>
      <c r="M23" s="1" t="s">
        <v>131</v>
      </c>
      <c r="N23" s="9" t="s">
        <v>194</v>
      </c>
      <c r="O23" s="1"/>
      <c r="P23" s="1" t="s">
        <v>93</v>
      </c>
      <c r="Q23" s="4"/>
      <c r="R23" s="4"/>
      <c r="S23" s="3"/>
      <c r="T23" s="1" t="s">
        <v>52</v>
      </c>
      <c r="U23" s="6">
        <v>-14.676416666666666</v>
      </c>
      <c r="V23" s="6">
        <v>145.44696666666667</v>
      </c>
      <c r="W23" s="1">
        <v>0</v>
      </c>
      <c r="X23" s="1" t="s">
        <v>235</v>
      </c>
      <c r="Y23" s="1" t="s">
        <v>95</v>
      </c>
      <c r="Z23" s="1" t="s">
        <v>51</v>
      </c>
      <c r="AA23" s="1" t="s">
        <v>53</v>
      </c>
      <c r="AB23" s="1">
        <v>2009</v>
      </c>
      <c r="AC23" s="1">
        <v>4</v>
      </c>
      <c r="AD23" s="1">
        <v>13</v>
      </c>
      <c r="AE23" s="1" t="s">
        <v>98</v>
      </c>
      <c r="AF23" s="5" t="s">
        <v>99</v>
      </c>
      <c r="AG23" s="1" t="s">
        <v>100</v>
      </c>
      <c r="AH23" s="1"/>
      <c r="AI23" s="1" t="s">
        <v>238</v>
      </c>
      <c r="AJ23" s="1"/>
      <c r="AK23" s="1"/>
      <c r="AL23" s="1"/>
      <c r="AM23" s="1" t="s">
        <v>53</v>
      </c>
      <c r="AN23" s="1" t="s">
        <v>195</v>
      </c>
      <c r="AO23" s="1" t="s">
        <v>195</v>
      </c>
      <c r="AP23" s="1" t="s">
        <v>101</v>
      </c>
      <c r="AQ23" s="1"/>
      <c r="AR23" s="1" t="s">
        <v>102</v>
      </c>
      <c r="AS23" s="1"/>
      <c r="AT23" s="1"/>
      <c r="AU23" s="1"/>
      <c r="AV23" s="1"/>
      <c r="AW23" s="1" t="s">
        <v>45</v>
      </c>
      <c r="AX23" s="1" t="s">
        <v>0</v>
      </c>
      <c r="AY23" s="1" t="s">
        <v>47</v>
      </c>
      <c r="AZ23" s="1" t="s">
        <v>48</v>
      </c>
    </row>
    <row r="24" spans="1:52">
      <c r="A24" s="1" t="s">
        <v>67</v>
      </c>
      <c r="B24" s="9" t="s">
        <v>196</v>
      </c>
      <c r="C24" s="1" t="s">
        <v>103</v>
      </c>
      <c r="D24" s="1" t="s">
        <v>103</v>
      </c>
      <c r="E24" s="1">
        <v>2013</v>
      </c>
      <c r="F24" s="1">
        <v>10</v>
      </c>
      <c r="G24" s="1">
        <v>7</v>
      </c>
      <c r="H24" s="8" t="s">
        <v>89</v>
      </c>
      <c r="I24" s="1">
        <v>2009</v>
      </c>
      <c r="J24" s="1">
        <v>4</v>
      </c>
      <c r="K24" s="1">
        <v>13</v>
      </c>
      <c r="L24" s="7" t="s">
        <v>50</v>
      </c>
      <c r="M24" s="1" t="s">
        <v>131</v>
      </c>
      <c r="N24" s="9" t="s">
        <v>194</v>
      </c>
      <c r="O24" s="1"/>
      <c r="P24" s="1" t="s">
        <v>93</v>
      </c>
      <c r="Q24" s="4"/>
      <c r="R24" s="4"/>
      <c r="S24" s="3"/>
      <c r="T24" s="1" t="s">
        <v>52</v>
      </c>
      <c r="U24" s="6">
        <v>-14.676416666666666</v>
      </c>
      <c r="V24" s="6">
        <v>145.44696666666667</v>
      </c>
      <c r="W24" s="1">
        <v>0</v>
      </c>
      <c r="X24" s="1" t="s">
        <v>235</v>
      </c>
      <c r="Y24" s="1" t="s">
        <v>95</v>
      </c>
      <c r="Z24" s="1" t="s">
        <v>51</v>
      </c>
      <c r="AA24" s="1" t="s">
        <v>53</v>
      </c>
      <c r="AB24" s="1">
        <v>2009</v>
      </c>
      <c r="AC24" s="1">
        <v>4</v>
      </c>
      <c r="AD24" s="1">
        <v>13</v>
      </c>
      <c r="AE24" s="1" t="s">
        <v>98</v>
      </c>
      <c r="AF24" s="5" t="s">
        <v>99</v>
      </c>
      <c r="AG24" s="1" t="s">
        <v>100</v>
      </c>
      <c r="AH24" s="1"/>
      <c r="AI24" s="1" t="s">
        <v>238</v>
      </c>
      <c r="AJ24" s="1"/>
      <c r="AK24" s="1"/>
      <c r="AL24" s="1"/>
      <c r="AM24" s="1" t="s">
        <v>53</v>
      </c>
      <c r="AN24" s="1" t="s">
        <v>195</v>
      </c>
      <c r="AO24" s="1" t="s">
        <v>195</v>
      </c>
      <c r="AP24" s="1" t="s">
        <v>101</v>
      </c>
      <c r="AQ24" s="1"/>
      <c r="AR24" s="1" t="s">
        <v>102</v>
      </c>
      <c r="AS24" s="1"/>
      <c r="AT24" s="1"/>
      <c r="AU24" s="1"/>
      <c r="AV24" s="1"/>
      <c r="AW24" s="1" t="s">
        <v>45</v>
      </c>
      <c r="AX24" s="1" t="s">
        <v>1</v>
      </c>
      <c r="AY24" s="1" t="s">
        <v>47</v>
      </c>
      <c r="AZ24" s="1" t="s">
        <v>48</v>
      </c>
    </row>
    <row r="25" spans="1:52">
      <c r="A25" s="1" t="s">
        <v>68</v>
      </c>
      <c r="B25" s="9" t="s">
        <v>196</v>
      </c>
      <c r="C25" s="1" t="s">
        <v>103</v>
      </c>
      <c r="D25" s="1" t="s">
        <v>103</v>
      </c>
      <c r="E25" s="1">
        <v>2013</v>
      </c>
      <c r="F25" s="1">
        <v>10</v>
      </c>
      <c r="G25" s="1">
        <v>7</v>
      </c>
      <c r="H25" s="8" t="s">
        <v>89</v>
      </c>
      <c r="I25" s="1">
        <v>2009</v>
      </c>
      <c r="J25" s="1">
        <v>4</v>
      </c>
      <c r="K25" s="1">
        <v>13</v>
      </c>
      <c r="L25" s="7" t="s">
        <v>50</v>
      </c>
      <c r="M25" s="1" t="s">
        <v>131</v>
      </c>
      <c r="N25" s="9" t="s">
        <v>194</v>
      </c>
      <c r="O25" s="1"/>
      <c r="P25" s="1" t="s">
        <v>93</v>
      </c>
      <c r="Q25" s="4"/>
      <c r="R25" s="4"/>
      <c r="S25" s="3"/>
      <c r="T25" s="1" t="s">
        <v>52</v>
      </c>
      <c r="U25" s="6">
        <v>-14.676416666666666</v>
      </c>
      <c r="V25" s="6">
        <v>145.44696666666667</v>
      </c>
      <c r="W25" s="1">
        <v>0</v>
      </c>
      <c r="X25" s="1" t="s">
        <v>235</v>
      </c>
      <c r="Y25" s="1" t="s">
        <v>95</v>
      </c>
      <c r="Z25" s="1" t="s">
        <v>51</v>
      </c>
      <c r="AA25" s="1" t="s">
        <v>53</v>
      </c>
      <c r="AB25" s="1">
        <v>2009</v>
      </c>
      <c r="AC25" s="1">
        <v>4</v>
      </c>
      <c r="AD25" s="1">
        <v>13</v>
      </c>
      <c r="AE25" s="1" t="s">
        <v>98</v>
      </c>
      <c r="AF25" s="5" t="s">
        <v>99</v>
      </c>
      <c r="AG25" s="1" t="s">
        <v>100</v>
      </c>
      <c r="AH25" s="1"/>
      <c r="AI25" s="1" t="s">
        <v>238</v>
      </c>
      <c r="AJ25" s="1"/>
      <c r="AK25" s="1"/>
      <c r="AL25" s="1"/>
      <c r="AM25" s="1" t="s">
        <v>53</v>
      </c>
      <c r="AN25" s="1" t="s">
        <v>195</v>
      </c>
      <c r="AO25" s="1" t="s">
        <v>195</v>
      </c>
      <c r="AP25" s="1" t="s">
        <v>101</v>
      </c>
      <c r="AQ25" s="1"/>
      <c r="AR25" s="1" t="s">
        <v>102</v>
      </c>
      <c r="AS25" s="1"/>
      <c r="AT25" s="1"/>
      <c r="AU25" s="1"/>
      <c r="AV25" s="1"/>
      <c r="AW25" s="1" t="s">
        <v>45</v>
      </c>
      <c r="AX25" s="1" t="s">
        <v>2</v>
      </c>
      <c r="AY25" s="1" t="s">
        <v>47</v>
      </c>
      <c r="AZ25" s="1" t="s">
        <v>48</v>
      </c>
    </row>
    <row r="26" spans="1:52">
      <c r="A26" s="1" t="s">
        <v>69</v>
      </c>
      <c r="B26" s="9" t="s">
        <v>196</v>
      </c>
      <c r="C26" s="1" t="s">
        <v>103</v>
      </c>
      <c r="D26" s="1" t="s">
        <v>103</v>
      </c>
      <c r="E26" s="1">
        <v>2013</v>
      </c>
      <c r="F26" s="1">
        <v>10</v>
      </c>
      <c r="G26" s="1">
        <v>7</v>
      </c>
      <c r="H26" s="8" t="s">
        <v>89</v>
      </c>
      <c r="I26" s="1">
        <v>2009</v>
      </c>
      <c r="J26" s="1">
        <v>4</v>
      </c>
      <c r="K26" s="1">
        <v>13</v>
      </c>
      <c r="L26" s="7" t="s">
        <v>50</v>
      </c>
      <c r="M26" s="1" t="s">
        <v>131</v>
      </c>
      <c r="N26" s="9" t="s">
        <v>194</v>
      </c>
      <c r="O26" s="1"/>
      <c r="P26" s="1" t="s">
        <v>93</v>
      </c>
      <c r="Q26" s="4"/>
      <c r="R26" s="4"/>
      <c r="S26" s="3"/>
      <c r="T26" s="1" t="s">
        <v>52</v>
      </c>
      <c r="U26" s="6">
        <v>-14.676416666666666</v>
      </c>
      <c r="V26" s="6">
        <v>145.44696666666667</v>
      </c>
      <c r="W26" s="1">
        <v>0</v>
      </c>
      <c r="X26" s="1" t="s">
        <v>235</v>
      </c>
      <c r="Y26" s="1" t="s">
        <v>95</v>
      </c>
      <c r="Z26" s="1" t="s">
        <v>51</v>
      </c>
      <c r="AA26" s="1" t="s">
        <v>53</v>
      </c>
      <c r="AB26" s="1">
        <v>2009</v>
      </c>
      <c r="AC26" s="1">
        <v>4</v>
      </c>
      <c r="AD26" s="1">
        <v>13</v>
      </c>
      <c r="AE26" s="1" t="s">
        <v>98</v>
      </c>
      <c r="AF26" s="5" t="s">
        <v>99</v>
      </c>
      <c r="AG26" s="1" t="s">
        <v>100</v>
      </c>
      <c r="AH26" s="1"/>
      <c r="AI26" s="1" t="s">
        <v>238</v>
      </c>
      <c r="AJ26" s="1"/>
      <c r="AK26" s="1"/>
      <c r="AL26" s="1"/>
      <c r="AM26" s="1" t="s">
        <v>53</v>
      </c>
      <c r="AN26" s="1" t="s">
        <v>195</v>
      </c>
      <c r="AO26" s="1" t="s">
        <v>195</v>
      </c>
      <c r="AP26" s="1" t="s">
        <v>101</v>
      </c>
      <c r="AQ26" s="1"/>
      <c r="AR26" s="1" t="s">
        <v>102</v>
      </c>
      <c r="AS26" s="1"/>
      <c r="AT26" s="1"/>
      <c r="AU26" s="1"/>
      <c r="AV26" s="1"/>
      <c r="AW26" s="1" t="s">
        <v>45</v>
      </c>
      <c r="AX26" s="1" t="s">
        <v>3</v>
      </c>
      <c r="AY26" s="1" t="s">
        <v>47</v>
      </c>
      <c r="AZ26" s="1" t="s">
        <v>48</v>
      </c>
    </row>
    <row r="27" spans="1:52">
      <c r="A27" s="1" t="s">
        <v>70</v>
      </c>
      <c r="B27" s="9" t="s">
        <v>196</v>
      </c>
      <c r="C27" s="1" t="s">
        <v>103</v>
      </c>
      <c r="D27" s="1" t="s">
        <v>103</v>
      </c>
      <c r="E27" s="1">
        <v>2013</v>
      </c>
      <c r="F27" s="1">
        <v>10</v>
      </c>
      <c r="G27" s="1">
        <v>7</v>
      </c>
      <c r="H27" s="8" t="s">
        <v>89</v>
      </c>
      <c r="I27" s="1">
        <v>2009</v>
      </c>
      <c r="J27" s="1">
        <v>4</v>
      </c>
      <c r="K27" s="1">
        <v>13</v>
      </c>
      <c r="L27" s="7" t="s">
        <v>50</v>
      </c>
      <c r="M27" s="1" t="s">
        <v>131</v>
      </c>
      <c r="N27" s="9" t="s">
        <v>194</v>
      </c>
      <c r="O27" s="1"/>
      <c r="P27" s="1" t="s">
        <v>93</v>
      </c>
      <c r="Q27" s="4"/>
      <c r="R27" s="4"/>
      <c r="S27" s="3"/>
      <c r="T27" s="1" t="s">
        <v>52</v>
      </c>
      <c r="U27" s="6">
        <v>-14.676416666666666</v>
      </c>
      <c r="V27" s="6">
        <v>145.44696666666667</v>
      </c>
      <c r="W27" s="1">
        <v>0</v>
      </c>
      <c r="X27" s="1" t="s">
        <v>235</v>
      </c>
      <c r="Y27" s="1" t="s">
        <v>95</v>
      </c>
      <c r="Z27" s="1" t="s">
        <v>51</v>
      </c>
      <c r="AA27" s="1" t="s">
        <v>53</v>
      </c>
      <c r="AB27" s="1">
        <v>2009</v>
      </c>
      <c r="AC27" s="1">
        <v>4</v>
      </c>
      <c r="AD27" s="1">
        <v>13</v>
      </c>
      <c r="AE27" s="1" t="s">
        <v>98</v>
      </c>
      <c r="AF27" s="5" t="s">
        <v>99</v>
      </c>
      <c r="AG27" s="1" t="s">
        <v>100</v>
      </c>
      <c r="AH27" s="1"/>
      <c r="AI27" s="1" t="s">
        <v>238</v>
      </c>
      <c r="AJ27" s="1"/>
      <c r="AK27" s="1"/>
      <c r="AL27" s="1"/>
      <c r="AM27" s="1" t="s">
        <v>53</v>
      </c>
      <c r="AN27" s="1" t="s">
        <v>195</v>
      </c>
      <c r="AO27" s="1" t="s">
        <v>195</v>
      </c>
      <c r="AP27" s="1" t="s">
        <v>101</v>
      </c>
      <c r="AQ27" s="1"/>
      <c r="AR27" s="1" t="s">
        <v>102</v>
      </c>
      <c r="AS27" s="1"/>
      <c r="AT27" s="1"/>
      <c r="AU27" s="1"/>
      <c r="AV27" s="1"/>
      <c r="AW27" s="1" t="s">
        <v>45</v>
      </c>
      <c r="AX27" s="1" t="s">
        <v>4</v>
      </c>
      <c r="AY27" s="1" t="s">
        <v>47</v>
      </c>
      <c r="AZ27" s="1" t="s">
        <v>48</v>
      </c>
    </row>
    <row r="28" spans="1:52">
      <c r="A28" s="1" t="s">
        <v>71</v>
      </c>
      <c r="B28" s="9" t="s">
        <v>196</v>
      </c>
      <c r="C28" s="1" t="s">
        <v>103</v>
      </c>
      <c r="D28" s="1" t="s">
        <v>103</v>
      </c>
      <c r="E28" s="1">
        <v>2013</v>
      </c>
      <c r="F28" s="1">
        <v>10</v>
      </c>
      <c r="G28" s="1">
        <v>7</v>
      </c>
      <c r="H28" s="8" t="s">
        <v>89</v>
      </c>
      <c r="I28" s="1">
        <v>2009</v>
      </c>
      <c r="J28" s="1">
        <v>11</v>
      </c>
      <c r="K28" s="1">
        <v>6</v>
      </c>
      <c r="L28" s="7" t="s">
        <v>54</v>
      </c>
      <c r="M28" s="1" t="s">
        <v>55</v>
      </c>
      <c r="N28" s="9" t="s">
        <v>194</v>
      </c>
      <c r="O28" s="1"/>
      <c r="P28" s="1" t="s">
        <v>93</v>
      </c>
      <c r="Q28" s="1">
        <v>5</v>
      </c>
      <c r="R28" s="1"/>
      <c r="S28" s="1">
        <v>5</v>
      </c>
      <c r="T28" s="1" t="s">
        <v>56</v>
      </c>
      <c r="U28" s="6">
        <f t="shared" ref="U28" si="2">-1*(Q28+(S28/60))</f>
        <v>-5.083333333333333</v>
      </c>
      <c r="V28" s="6">
        <v>113.8202</v>
      </c>
      <c r="W28" s="1">
        <v>0</v>
      </c>
      <c r="X28" s="1" t="s">
        <v>235</v>
      </c>
      <c r="Y28" s="1" t="s">
        <v>60</v>
      </c>
      <c r="Z28" s="1" t="s">
        <v>59</v>
      </c>
      <c r="AA28" s="1" t="s">
        <v>97</v>
      </c>
      <c r="AB28" s="1">
        <v>2009</v>
      </c>
      <c r="AC28" s="1">
        <v>11</v>
      </c>
      <c r="AD28" s="1">
        <v>6</v>
      </c>
      <c r="AE28" s="1" t="s">
        <v>98</v>
      </c>
      <c r="AF28" s="5" t="s">
        <v>99</v>
      </c>
      <c r="AG28" s="1" t="s">
        <v>100</v>
      </c>
      <c r="AH28" s="1"/>
      <c r="AI28" s="1" t="s">
        <v>238</v>
      </c>
      <c r="AJ28" s="1"/>
      <c r="AK28" s="1"/>
      <c r="AL28" s="1"/>
      <c r="AM28" s="1" t="s">
        <v>46</v>
      </c>
      <c r="AN28" s="1" t="s">
        <v>195</v>
      </c>
      <c r="AO28" s="1" t="s">
        <v>195</v>
      </c>
      <c r="AP28" s="1" t="s">
        <v>58</v>
      </c>
      <c r="AQ28" s="1"/>
      <c r="AR28" s="1" t="s">
        <v>102</v>
      </c>
      <c r="AS28" s="1"/>
      <c r="AT28" s="1"/>
      <c r="AU28" s="1"/>
      <c r="AV28" s="1"/>
      <c r="AW28" s="1" t="s">
        <v>45</v>
      </c>
      <c r="AX28" s="1" t="s">
        <v>5</v>
      </c>
      <c r="AY28" s="1" t="s">
        <v>47</v>
      </c>
      <c r="AZ28" s="1" t="s">
        <v>48</v>
      </c>
    </row>
    <row r="29" spans="1:52">
      <c r="A29" s="1" t="s">
        <v>72</v>
      </c>
      <c r="B29" s="9" t="s">
        <v>196</v>
      </c>
      <c r="C29" s="1" t="s">
        <v>103</v>
      </c>
      <c r="D29" s="1" t="s">
        <v>103</v>
      </c>
      <c r="E29" s="1">
        <v>2013</v>
      </c>
      <c r="F29" s="1">
        <v>10</v>
      </c>
      <c r="G29" s="1">
        <v>7</v>
      </c>
      <c r="H29" s="8" t="s">
        <v>89</v>
      </c>
      <c r="I29" s="1">
        <v>2009</v>
      </c>
      <c r="J29" s="1">
        <v>11</v>
      </c>
      <c r="K29" s="1">
        <v>6</v>
      </c>
      <c r="L29" s="7" t="s">
        <v>54</v>
      </c>
      <c r="M29" s="1" t="s">
        <v>55</v>
      </c>
      <c r="N29" s="9" t="s">
        <v>194</v>
      </c>
      <c r="O29" s="1"/>
      <c r="P29" s="1" t="s">
        <v>93</v>
      </c>
      <c r="Q29" s="1">
        <v>5</v>
      </c>
      <c r="R29" s="1"/>
      <c r="S29" s="1">
        <v>5</v>
      </c>
      <c r="T29" s="1" t="s">
        <v>56</v>
      </c>
      <c r="U29" s="6">
        <f t="shared" ref="U29:U45" si="3">-1*(Q29+(S29/60))</f>
        <v>-5.083333333333333</v>
      </c>
      <c r="V29" s="6">
        <v>113.8202</v>
      </c>
      <c r="W29" s="1">
        <v>0</v>
      </c>
      <c r="X29" s="1" t="s">
        <v>235</v>
      </c>
      <c r="Y29" s="1" t="s">
        <v>60</v>
      </c>
      <c r="Z29" s="1" t="s">
        <v>59</v>
      </c>
      <c r="AA29" s="1" t="s">
        <v>97</v>
      </c>
      <c r="AB29" s="1">
        <v>2009</v>
      </c>
      <c r="AC29" s="1">
        <v>11</v>
      </c>
      <c r="AD29" s="1">
        <v>6</v>
      </c>
      <c r="AE29" s="1" t="s">
        <v>98</v>
      </c>
      <c r="AF29" s="5" t="s">
        <v>99</v>
      </c>
      <c r="AG29" s="1" t="s">
        <v>100</v>
      </c>
      <c r="AH29" s="1"/>
      <c r="AI29" s="1" t="s">
        <v>238</v>
      </c>
      <c r="AJ29" s="1"/>
      <c r="AK29" s="1"/>
      <c r="AL29" s="1"/>
      <c r="AM29" s="1" t="s">
        <v>46</v>
      </c>
      <c r="AN29" s="1" t="s">
        <v>195</v>
      </c>
      <c r="AO29" s="1" t="s">
        <v>195</v>
      </c>
      <c r="AP29" s="1" t="s">
        <v>58</v>
      </c>
      <c r="AQ29" s="1"/>
      <c r="AR29" s="1" t="s">
        <v>102</v>
      </c>
      <c r="AS29" s="1"/>
      <c r="AT29" s="1"/>
      <c r="AU29" s="1"/>
      <c r="AV29" s="1"/>
      <c r="AW29" s="1" t="s">
        <v>45</v>
      </c>
      <c r="AX29" s="1" t="s">
        <v>6</v>
      </c>
      <c r="AY29" s="1" t="s">
        <v>47</v>
      </c>
      <c r="AZ29" s="1" t="s">
        <v>48</v>
      </c>
    </row>
    <row r="30" spans="1:52">
      <c r="A30" s="1" t="s">
        <v>73</v>
      </c>
      <c r="B30" s="9" t="s">
        <v>196</v>
      </c>
      <c r="C30" s="1" t="s">
        <v>103</v>
      </c>
      <c r="D30" s="1" t="s">
        <v>103</v>
      </c>
      <c r="E30" s="1">
        <v>2013</v>
      </c>
      <c r="F30" s="1">
        <v>10</v>
      </c>
      <c r="G30" s="1">
        <v>7</v>
      </c>
      <c r="H30" s="8" t="s">
        <v>89</v>
      </c>
      <c r="I30" s="1">
        <v>2009</v>
      </c>
      <c r="J30" s="1">
        <v>11</v>
      </c>
      <c r="K30" s="1">
        <v>6</v>
      </c>
      <c r="L30" s="7" t="s">
        <v>54</v>
      </c>
      <c r="M30" s="1" t="s">
        <v>55</v>
      </c>
      <c r="N30" s="9" t="s">
        <v>194</v>
      </c>
      <c r="O30" s="1"/>
      <c r="P30" s="1" t="s">
        <v>93</v>
      </c>
      <c r="Q30" s="1">
        <v>5</v>
      </c>
      <c r="R30" s="1"/>
      <c r="S30" s="1">
        <v>5</v>
      </c>
      <c r="T30" s="1" t="s">
        <v>56</v>
      </c>
      <c r="U30" s="6">
        <f t="shared" si="3"/>
        <v>-5.083333333333333</v>
      </c>
      <c r="V30" s="6">
        <v>113.8202</v>
      </c>
      <c r="W30" s="1">
        <v>0</v>
      </c>
      <c r="X30" s="1" t="s">
        <v>235</v>
      </c>
      <c r="Y30" s="1" t="s">
        <v>60</v>
      </c>
      <c r="Z30" s="1" t="s">
        <v>59</v>
      </c>
      <c r="AA30" s="1" t="s">
        <v>97</v>
      </c>
      <c r="AB30" s="1">
        <v>2009</v>
      </c>
      <c r="AC30" s="1">
        <v>11</v>
      </c>
      <c r="AD30" s="1">
        <v>6</v>
      </c>
      <c r="AE30" s="1" t="s">
        <v>98</v>
      </c>
      <c r="AF30" s="5" t="s">
        <v>99</v>
      </c>
      <c r="AG30" s="1" t="s">
        <v>100</v>
      </c>
      <c r="AH30" s="1"/>
      <c r="AI30" s="1" t="s">
        <v>238</v>
      </c>
      <c r="AJ30" s="1"/>
      <c r="AK30" s="1"/>
      <c r="AL30" s="1"/>
      <c r="AM30" s="1" t="s">
        <v>46</v>
      </c>
      <c r="AN30" s="1" t="s">
        <v>195</v>
      </c>
      <c r="AO30" s="1" t="s">
        <v>195</v>
      </c>
      <c r="AP30" s="1" t="s">
        <v>58</v>
      </c>
      <c r="AQ30" s="1"/>
      <c r="AR30" s="1" t="s">
        <v>102</v>
      </c>
      <c r="AS30" s="1"/>
      <c r="AT30" s="1"/>
      <c r="AU30" s="1"/>
      <c r="AV30" s="1"/>
      <c r="AW30" s="1" t="s">
        <v>45</v>
      </c>
      <c r="AX30" s="1" t="s">
        <v>7</v>
      </c>
      <c r="AY30" s="1" t="s">
        <v>47</v>
      </c>
      <c r="AZ30" s="1" t="s">
        <v>48</v>
      </c>
    </row>
    <row r="31" spans="1:52">
      <c r="A31" s="1" t="s">
        <v>74</v>
      </c>
      <c r="B31" s="9" t="s">
        <v>196</v>
      </c>
      <c r="C31" s="1" t="s">
        <v>103</v>
      </c>
      <c r="D31" s="1" t="s">
        <v>103</v>
      </c>
      <c r="E31" s="1">
        <v>2013</v>
      </c>
      <c r="F31" s="1">
        <v>10</v>
      </c>
      <c r="G31" s="1">
        <v>7</v>
      </c>
      <c r="H31" s="8" t="s">
        <v>89</v>
      </c>
      <c r="I31" s="1">
        <v>2009</v>
      </c>
      <c r="J31" s="1">
        <v>11</v>
      </c>
      <c r="K31" s="1">
        <v>6</v>
      </c>
      <c r="L31" s="7" t="s">
        <v>54</v>
      </c>
      <c r="M31" s="1" t="s">
        <v>55</v>
      </c>
      <c r="N31" s="9" t="s">
        <v>194</v>
      </c>
      <c r="O31" s="1"/>
      <c r="P31" s="1" t="s">
        <v>93</v>
      </c>
      <c r="Q31" s="1">
        <v>5</v>
      </c>
      <c r="R31" s="1"/>
      <c r="S31" s="1">
        <v>5</v>
      </c>
      <c r="T31" s="1" t="s">
        <v>56</v>
      </c>
      <c r="U31" s="6">
        <f t="shared" si="3"/>
        <v>-5.083333333333333</v>
      </c>
      <c r="V31" s="6">
        <v>113.8202</v>
      </c>
      <c r="W31" s="1">
        <v>0</v>
      </c>
      <c r="X31" s="1" t="s">
        <v>235</v>
      </c>
      <c r="Y31" s="1" t="s">
        <v>60</v>
      </c>
      <c r="Z31" s="1" t="s">
        <v>59</v>
      </c>
      <c r="AA31" s="1" t="s">
        <v>97</v>
      </c>
      <c r="AB31" s="1">
        <v>2009</v>
      </c>
      <c r="AC31" s="1">
        <v>11</v>
      </c>
      <c r="AD31" s="1">
        <v>6</v>
      </c>
      <c r="AE31" s="1" t="s">
        <v>98</v>
      </c>
      <c r="AF31" s="5" t="s">
        <v>99</v>
      </c>
      <c r="AG31" s="1" t="s">
        <v>100</v>
      </c>
      <c r="AH31" s="1"/>
      <c r="AI31" s="1" t="s">
        <v>238</v>
      </c>
      <c r="AJ31" s="1"/>
      <c r="AK31" s="1"/>
      <c r="AL31" s="1"/>
      <c r="AM31" s="1" t="s">
        <v>46</v>
      </c>
      <c r="AN31" s="1" t="s">
        <v>195</v>
      </c>
      <c r="AO31" s="1" t="s">
        <v>195</v>
      </c>
      <c r="AP31" s="1" t="s">
        <v>58</v>
      </c>
      <c r="AQ31" s="1"/>
      <c r="AR31" s="1" t="s">
        <v>102</v>
      </c>
      <c r="AS31" s="1"/>
      <c r="AT31" s="1"/>
      <c r="AU31" s="1"/>
      <c r="AV31" s="1"/>
      <c r="AW31" s="1" t="s">
        <v>45</v>
      </c>
      <c r="AX31" s="1" t="s">
        <v>8</v>
      </c>
      <c r="AY31" s="1" t="s">
        <v>47</v>
      </c>
      <c r="AZ31" s="1" t="s">
        <v>48</v>
      </c>
    </row>
    <row r="32" spans="1:52">
      <c r="A32" s="1" t="s">
        <v>75</v>
      </c>
      <c r="B32" s="9" t="s">
        <v>196</v>
      </c>
      <c r="C32" s="1" t="s">
        <v>103</v>
      </c>
      <c r="D32" s="1" t="s">
        <v>103</v>
      </c>
      <c r="E32" s="1">
        <v>2013</v>
      </c>
      <c r="F32" s="1">
        <v>10</v>
      </c>
      <c r="G32" s="1">
        <v>7</v>
      </c>
      <c r="H32" s="8" t="s">
        <v>89</v>
      </c>
      <c r="I32" s="1">
        <v>2009</v>
      </c>
      <c r="J32" s="1">
        <v>11</v>
      </c>
      <c r="K32" s="1">
        <v>6</v>
      </c>
      <c r="L32" s="7" t="s">
        <v>54</v>
      </c>
      <c r="M32" s="1" t="s">
        <v>55</v>
      </c>
      <c r="N32" s="9" t="s">
        <v>194</v>
      </c>
      <c r="O32" s="1"/>
      <c r="P32" s="1" t="s">
        <v>93</v>
      </c>
      <c r="Q32" s="1">
        <v>5</v>
      </c>
      <c r="R32" s="1"/>
      <c r="S32" s="1">
        <v>5</v>
      </c>
      <c r="T32" s="1" t="s">
        <v>56</v>
      </c>
      <c r="U32" s="6">
        <f t="shared" si="3"/>
        <v>-5.083333333333333</v>
      </c>
      <c r="V32" s="6">
        <v>113.8202</v>
      </c>
      <c r="W32" s="1">
        <v>0</v>
      </c>
      <c r="X32" s="1" t="s">
        <v>235</v>
      </c>
      <c r="Y32" s="1" t="s">
        <v>60</v>
      </c>
      <c r="Z32" s="1" t="s">
        <v>59</v>
      </c>
      <c r="AA32" s="1" t="s">
        <v>97</v>
      </c>
      <c r="AB32" s="1">
        <v>2009</v>
      </c>
      <c r="AC32" s="1">
        <v>11</v>
      </c>
      <c r="AD32" s="1">
        <v>6</v>
      </c>
      <c r="AE32" s="1" t="s">
        <v>98</v>
      </c>
      <c r="AF32" s="5" t="s">
        <v>99</v>
      </c>
      <c r="AG32" s="1" t="s">
        <v>100</v>
      </c>
      <c r="AH32" s="1"/>
      <c r="AI32" s="1" t="s">
        <v>238</v>
      </c>
      <c r="AJ32" s="1"/>
      <c r="AK32" s="1"/>
      <c r="AL32" s="1"/>
      <c r="AM32" s="1" t="s">
        <v>46</v>
      </c>
      <c r="AN32" s="1" t="s">
        <v>195</v>
      </c>
      <c r="AO32" s="1" t="s">
        <v>195</v>
      </c>
      <c r="AP32" s="1" t="s">
        <v>58</v>
      </c>
      <c r="AQ32" s="1"/>
      <c r="AR32" s="1" t="s">
        <v>102</v>
      </c>
      <c r="AS32" s="1"/>
      <c r="AT32" s="1"/>
      <c r="AU32" s="1"/>
      <c r="AV32" s="1"/>
      <c r="AW32" s="1" t="s">
        <v>45</v>
      </c>
      <c r="AX32" s="1" t="s">
        <v>9</v>
      </c>
      <c r="AY32" s="1" t="s">
        <v>47</v>
      </c>
      <c r="AZ32" s="1" t="s">
        <v>48</v>
      </c>
    </row>
    <row r="33" spans="1:52">
      <c r="A33" s="1" t="s">
        <v>76</v>
      </c>
      <c r="B33" s="9" t="s">
        <v>196</v>
      </c>
      <c r="C33" s="1" t="s">
        <v>103</v>
      </c>
      <c r="D33" s="1" t="s">
        <v>103</v>
      </c>
      <c r="E33" s="1">
        <v>2013</v>
      </c>
      <c r="F33" s="1">
        <v>10</v>
      </c>
      <c r="G33" s="1">
        <v>7</v>
      </c>
      <c r="H33" s="8" t="s">
        <v>89</v>
      </c>
      <c r="I33" s="1">
        <v>2009</v>
      </c>
      <c r="J33" s="1">
        <v>11</v>
      </c>
      <c r="K33" s="1">
        <v>6</v>
      </c>
      <c r="L33" s="7" t="s">
        <v>54</v>
      </c>
      <c r="M33" s="1" t="s">
        <v>55</v>
      </c>
      <c r="N33" s="9" t="s">
        <v>194</v>
      </c>
      <c r="O33" s="1"/>
      <c r="P33" s="1" t="s">
        <v>93</v>
      </c>
      <c r="Q33" s="1">
        <v>5</v>
      </c>
      <c r="R33" s="1"/>
      <c r="S33" s="1">
        <v>5</v>
      </c>
      <c r="T33" s="1" t="s">
        <v>56</v>
      </c>
      <c r="U33" s="6">
        <f t="shared" si="3"/>
        <v>-5.083333333333333</v>
      </c>
      <c r="V33" s="6">
        <v>113.8202</v>
      </c>
      <c r="W33" s="1">
        <v>0</v>
      </c>
      <c r="X33" s="1" t="s">
        <v>235</v>
      </c>
      <c r="Y33" s="1" t="s">
        <v>60</v>
      </c>
      <c r="Z33" s="1" t="s">
        <v>59</v>
      </c>
      <c r="AA33" s="1" t="s">
        <v>97</v>
      </c>
      <c r="AB33" s="1">
        <v>2009</v>
      </c>
      <c r="AC33" s="1">
        <v>11</v>
      </c>
      <c r="AD33" s="1">
        <v>6</v>
      </c>
      <c r="AE33" s="1" t="s">
        <v>98</v>
      </c>
      <c r="AF33" s="5" t="s">
        <v>99</v>
      </c>
      <c r="AG33" s="1" t="s">
        <v>100</v>
      </c>
      <c r="AH33" s="1"/>
      <c r="AI33" s="1" t="s">
        <v>238</v>
      </c>
      <c r="AJ33" s="1"/>
      <c r="AK33" s="1"/>
      <c r="AL33" s="1"/>
      <c r="AM33" s="1" t="s">
        <v>46</v>
      </c>
      <c r="AN33" s="1" t="s">
        <v>195</v>
      </c>
      <c r="AO33" s="1" t="s">
        <v>195</v>
      </c>
      <c r="AP33" s="1" t="s">
        <v>58</v>
      </c>
      <c r="AQ33" s="1"/>
      <c r="AR33" s="1" t="s">
        <v>102</v>
      </c>
      <c r="AS33" s="1"/>
      <c r="AT33" s="1"/>
      <c r="AU33" s="1"/>
      <c r="AV33" s="1"/>
      <c r="AW33" s="1" t="s">
        <v>45</v>
      </c>
      <c r="AX33" s="1" t="s">
        <v>10</v>
      </c>
      <c r="AY33" s="1" t="s">
        <v>47</v>
      </c>
      <c r="AZ33" s="1" t="s">
        <v>48</v>
      </c>
    </row>
    <row r="34" spans="1:52">
      <c r="A34" s="1" t="s">
        <v>77</v>
      </c>
      <c r="B34" s="9" t="s">
        <v>196</v>
      </c>
      <c r="C34" s="1" t="s">
        <v>103</v>
      </c>
      <c r="D34" s="1" t="s">
        <v>103</v>
      </c>
      <c r="E34" s="1">
        <v>2013</v>
      </c>
      <c r="F34" s="1">
        <v>10</v>
      </c>
      <c r="G34" s="1">
        <v>7</v>
      </c>
      <c r="H34" s="8" t="s">
        <v>89</v>
      </c>
      <c r="I34" s="1">
        <v>2009</v>
      </c>
      <c r="J34" s="1">
        <v>11</v>
      </c>
      <c r="K34" s="1">
        <v>6</v>
      </c>
      <c r="L34" s="7" t="s">
        <v>54</v>
      </c>
      <c r="M34" s="1" t="s">
        <v>55</v>
      </c>
      <c r="N34" s="9" t="s">
        <v>194</v>
      </c>
      <c r="O34" s="1"/>
      <c r="P34" s="1" t="s">
        <v>93</v>
      </c>
      <c r="Q34" s="1">
        <v>5</v>
      </c>
      <c r="R34" s="1"/>
      <c r="S34" s="1">
        <v>5</v>
      </c>
      <c r="T34" s="1" t="s">
        <v>56</v>
      </c>
      <c r="U34" s="6">
        <f t="shared" si="3"/>
        <v>-5.083333333333333</v>
      </c>
      <c r="V34" s="6">
        <v>113.8202</v>
      </c>
      <c r="W34" s="1">
        <v>0</v>
      </c>
      <c r="X34" s="1" t="s">
        <v>235</v>
      </c>
      <c r="Y34" s="1" t="s">
        <v>60</v>
      </c>
      <c r="Z34" s="1" t="s">
        <v>59</v>
      </c>
      <c r="AA34" s="1" t="s">
        <v>97</v>
      </c>
      <c r="AB34" s="1">
        <v>2009</v>
      </c>
      <c r="AC34" s="1">
        <v>11</v>
      </c>
      <c r="AD34" s="1">
        <v>6</v>
      </c>
      <c r="AE34" s="1" t="s">
        <v>98</v>
      </c>
      <c r="AF34" s="5" t="s">
        <v>99</v>
      </c>
      <c r="AG34" s="1" t="s">
        <v>100</v>
      </c>
      <c r="AH34" s="1"/>
      <c r="AI34" s="1" t="s">
        <v>238</v>
      </c>
      <c r="AJ34" s="1"/>
      <c r="AK34" s="1"/>
      <c r="AL34" s="1"/>
      <c r="AM34" s="1" t="s">
        <v>46</v>
      </c>
      <c r="AN34" s="1" t="s">
        <v>195</v>
      </c>
      <c r="AO34" s="1" t="s">
        <v>195</v>
      </c>
      <c r="AP34" s="1" t="s">
        <v>58</v>
      </c>
      <c r="AQ34" s="1"/>
      <c r="AR34" s="1" t="s">
        <v>102</v>
      </c>
      <c r="AS34" s="1"/>
      <c r="AT34" s="1"/>
      <c r="AU34" s="1"/>
      <c r="AV34" s="1"/>
      <c r="AW34" s="1" t="s">
        <v>45</v>
      </c>
      <c r="AX34" s="1" t="s">
        <v>11</v>
      </c>
      <c r="AY34" s="1" t="s">
        <v>47</v>
      </c>
      <c r="AZ34" s="1" t="s">
        <v>48</v>
      </c>
    </row>
    <row r="35" spans="1:52">
      <c r="A35" s="1" t="s">
        <v>78</v>
      </c>
      <c r="B35" s="9" t="s">
        <v>196</v>
      </c>
      <c r="C35" s="1" t="s">
        <v>103</v>
      </c>
      <c r="D35" s="1" t="s">
        <v>103</v>
      </c>
      <c r="E35" s="1">
        <v>2013</v>
      </c>
      <c r="F35" s="1">
        <v>10</v>
      </c>
      <c r="G35" s="1">
        <v>7</v>
      </c>
      <c r="H35" s="8" t="s">
        <v>89</v>
      </c>
      <c r="I35" s="1">
        <v>2009</v>
      </c>
      <c r="J35" s="1">
        <v>11</v>
      </c>
      <c r="K35" s="1">
        <v>6</v>
      </c>
      <c r="L35" s="7" t="s">
        <v>54</v>
      </c>
      <c r="M35" s="1" t="s">
        <v>55</v>
      </c>
      <c r="N35" s="9" t="s">
        <v>194</v>
      </c>
      <c r="O35" s="1"/>
      <c r="P35" s="1" t="s">
        <v>93</v>
      </c>
      <c r="Q35" s="1">
        <v>5</v>
      </c>
      <c r="R35" s="1"/>
      <c r="S35" s="1">
        <v>5</v>
      </c>
      <c r="T35" s="1" t="s">
        <v>56</v>
      </c>
      <c r="U35" s="6">
        <f t="shared" si="3"/>
        <v>-5.083333333333333</v>
      </c>
      <c r="V35" s="6">
        <v>113.8202</v>
      </c>
      <c r="W35" s="1">
        <v>0</v>
      </c>
      <c r="X35" s="1" t="s">
        <v>235</v>
      </c>
      <c r="Y35" s="1" t="s">
        <v>60</v>
      </c>
      <c r="Z35" s="1" t="s">
        <v>59</v>
      </c>
      <c r="AA35" s="1" t="s">
        <v>97</v>
      </c>
      <c r="AB35" s="1">
        <v>2009</v>
      </c>
      <c r="AC35" s="1">
        <v>11</v>
      </c>
      <c r="AD35" s="1">
        <v>6</v>
      </c>
      <c r="AE35" s="1" t="s">
        <v>98</v>
      </c>
      <c r="AF35" s="5" t="s">
        <v>99</v>
      </c>
      <c r="AG35" s="1" t="s">
        <v>100</v>
      </c>
      <c r="AH35" s="1"/>
      <c r="AI35" s="1" t="s">
        <v>238</v>
      </c>
      <c r="AJ35" s="1"/>
      <c r="AK35" s="1"/>
      <c r="AL35" s="1"/>
      <c r="AM35" s="1" t="s">
        <v>46</v>
      </c>
      <c r="AN35" s="1" t="s">
        <v>195</v>
      </c>
      <c r="AO35" s="1" t="s">
        <v>195</v>
      </c>
      <c r="AP35" s="1" t="s">
        <v>58</v>
      </c>
      <c r="AQ35" s="1"/>
      <c r="AR35" s="1" t="s">
        <v>102</v>
      </c>
      <c r="AS35" s="1"/>
      <c r="AT35" s="1"/>
      <c r="AU35" s="1"/>
      <c r="AV35" s="1"/>
      <c r="AW35" s="1" t="s">
        <v>45</v>
      </c>
      <c r="AX35" s="1" t="s">
        <v>12</v>
      </c>
      <c r="AY35" s="1" t="s">
        <v>47</v>
      </c>
      <c r="AZ35" s="1" t="s">
        <v>48</v>
      </c>
    </row>
    <row r="36" spans="1:52">
      <c r="A36" s="1" t="s">
        <v>79</v>
      </c>
      <c r="B36" s="9" t="s">
        <v>196</v>
      </c>
      <c r="C36" s="1" t="s">
        <v>103</v>
      </c>
      <c r="D36" s="1" t="s">
        <v>103</v>
      </c>
      <c r="E36" s="1">
        <v>2013</v>
      </c>
      <c r="F36" s="1">
        <v>10</v>
      </c>
      <c r="G36" s="1">
        <v>7</v>
      </c>
      <c r="H36" s="8" t="s">
        <v>89</v>
      </c>
      <c r="I36" s="1">
        <v>2009</v>
      </c>
      <c r="J36" s="1">
        <v>11</v>
      </c>
      <c r="K36" s="1">
        <v>6</v>
      </c>
      <c r="L36" s="7" t="s">
        <v>54</v>
      </c>
      <c r="M36" s="1" t="s">
        <v>55</v>
      </c>
      <c r="N36" s="9" t="s">
        <v>194</v>
      </c>
      <c r="O36" s="1"/>
      <c r="P36" s="1" t="s">
        <v>93</v>
      </c>
      <c r="Q36" s="1">
        <v>5</v>
      </c>
      <c r="R36" s="1"/>
      <c r="S36" s="1">
        <v>5</v>
      </c>
      <c r="T36" s="1" t="s">
        <v>56</v>
      </c>
      <c r="U36" s="6">
        <f t="shared" si="3"/>
        <v>-5.083333333333333</v>
      </c>
      <c r="V36" s="6">
        <v>113.8202</v>
      </c>
      <c r="W36" s="1">
        <v>0</v>
      </c>
      <c r="X36" s="1" t="s">
        <v>235</v>
      </c>
      <c r="Y36" s="1" t="s">
        <v>60</v>
      </c>
      <c r="Z36" s="1" t="s">
        <v>59</v>
      </c>
      <c r="AA36" s="1" t="s">
        <v>97</v>
      </c>
      <c r="AB36" s="1">
        <v>2009</v>
      </c>
      <c r="AC36" s="1">
        <v>11</v>
      </c>
      <c r="AD36" s="1">
        <v>6</v>
      </c>
      <c r="AE36" s="1" t="s">
        <v>98</v>
      </c>
      <c r="AF36" s="5" t="s">
        <v>99</v>
      </c>
      <c r="AG36" s="1" t="s">
        <v>100</v>
      </c>
      <c r="AH36" s="1"/>
      <c r="AI36" s="1" t="s">
        <v>238</v>
      </c>
      <c r="AJ36" s="1"/>
      <c r="AK36" s="1"/>
      <c r="AL36" s="1"/>
      <c r="AM36" s="1" t="s">
        <v>46</v>
      </c>
      <c r="AN36" s="1" t="s">
        <v>195</v>
      </c>
      <c r="AO36" s="1" t="s">
        <v>195</v>
      </c>
      <c r="AP36" s="1" t="s">
        <v>58</v>
      </c>
      <c r="AQ36" s="1"/>
      <c r="AR36" s="1" t="s">
        <v>102</v>
      </c>
      <c r="AS36" s="1"/>
      <c r="AT36" s="1"/>
      <c r="AU36" s="1"/>
      <c r="AV36" s="1"/>
      <c r="AW36" s="1" t="s">
        <v>45</v>
      </c>
      <c r="AX36" s="1" t="s">
        <v>13</v>
      </c>
      <c r="AY36" s="1" t="s">
        <v>47</v>
      </c>
      <c r="AZ36" s="1" t="s">
        <v>48</v>
      </c>
    </row>
    <row r="37" spans="1:52">
      <c r="A37" s="1" t="s">
        <v>80</v>
      </c>
      <c r="B37" s="9" t="s">
        <v>196</v>
      </c>
      <c r="C37" s="1" t="s">
        <v>103</v>
      </c>
      <c r="D37" s="1" t="s">
        <v>103</v>
      </c>
      <c r="E37" s="1">
        <v>2013</v>
      </c>
      <c r="F37" s="1">
        <v>10</v>
      </c>
      <c r="G37" s="1">
        <v>7</v>
      </c>
      <c r="H37" s="8" t="s">
        <v>89</v>
      </c>
      <c r="I37" s="1">
        <v>2009</v>
      </c>
      <c r="J37" s="1">
        <v>11</v>
      </c>
      <c r="K37" s="1">
        <v>6</v>
      </c>
      <c r="L37" s="7" t="s">
        <v>54</v>
      </c>
      <c r="M37" s="1" t="s">
        <v>55</v>
      </c>
      <c r="N37" s="9" t="s">
        <v>194</v>
      </c>
      <c r="O37" s="1"/>
      <c r="P37" s="1" t="s">
        <v>93</v>
      </c>
      <c r="Q37" s="1">
        <v>5</v>
      </c>
      <c r="R37" s="1"/>
      <c r="S37" s="1">
        <v>5</v>
      </c>
      <c r="T37" s="1" t="s">
        <v>56</v>
      </c>
      <c r="U37" s="6">
        <f t="shared" si="3"/>
        <v>-5.083333333333333</v>
      </c>
      <c r="V37" s="6">
        <v>113.8202</v>
      </c>
      <c r="W37" s="1">
        <v>0</v>
      </c>
      <c r="X37" s="1" t="s">
        <v>235</v>
      </c>
      <c r="Y37" s="1" t="s">
        <v>60</v>
      </c>
      <c r="Z37" s="1" t="s">
        <v>59</v>
      </c>
      <c r="AA37" s="1" t="s">
        <v>97</v>
      </c>
      <c r="AB37" s="1">
        <v>2009</v>
      </c>
      <c r="AC37" s="1">
        <v>11</v>
      </c>
      <c r="AD37" s="1">
        <v>6</v>
      </c>
      <c r="AE37" s="1" t="s">
        <v>98</v>
      </c>
      <c r="AF37" s="5" t="s">
        <v>99</v>
      </c>
      <c r="AG37" s="1" t="s">
        <v>100</v>
      </c>
      <c r="AH37" s="1"/>
      <c r="AI37" s="1" t="s">
        <v>238</v>
      </c>
      <c r="AJ37" s="1"/>
      <c r="AK37" s="1"/>
      <c r="AL37" s="1"/>
      <c r="AM37" s="1" t="s">
        <v>46</v>
      </c>
      <c r="AN37" s="1" t="s">
        <v>195</v>
      </c>
      <c r="AO37" s="1" t="s">
        <v>195</v>
      </c>
      <c r="AP37" s="1" t="s">
        <v>58</v>
      </c>
      <c r="AQ37" s="1"/>
      <c r="AR37" s="1" t="s">
        <v>102</v>
      </c>
      <c r="AS37" s="1"/>
      <c r="AT37" s="1"/>
      <c r="AU37" s="1"/>
      <c r="AV37" s="1"/>
      <c r="AW37" s="1" t="s">
        <v>45</v>
      </c>
      <c r="AX37" s="1" t="s">
        <v>14</v>
      </c>
      <c r="AY37" s="1" t="s">
        <v>47</v>
      </c>
      <c r="AZ37" s="1" t="s">
        <v>48</v>
      </c>
    </row>
    <row r="38" spans="1:52">
      <c r="A38" s="1" t="s">
        <v>81</v>
      </c>
      <c r="B38" s="9" t="s">
        <v>196</v>
      </c>
      <c r="C38" s="1" t="s">
        <v>103</v>
      </c>
      <c r="D38" s="1" t="s">
        <v>103</v>
      </c>
      <c r="E38" s="1">
        <v>2013</v>
      </c>
      <c r="F38" s="1">
        <v>10</v>
      </c>
      <c r="G38" s="1">
        <v>7</v>
      </c>
      <c r="H38" s="8" t="s">
        <v>89</v>
      </c>
      <c r="I38" s="1">
        <v>2009</v>
      </c>
      <c r="J38" s="1">
        <v>11</v>
      </c>
      <c r="K38" s="1">
        <v>6</v>
      </c>
      <c r="L38" s="7" t="s">
        <v>54</v>
      </c>
      <c r="M38" s="1" t="s">
        <v>55</v>
      </c>
      <c r="N38" s="9" t="s">
        <v>194</v>
      </c>
      <c r="O38" s="1"/>
      <c r="P38" s="1" t="s">
        <v>93</v>
      </c>
      <c r="Q38" s="1">
        <v>5</v>
      </c>
      <c r="R38" s="1"/>
      <c r="S38" s="1">
        <v>5</v>
      </c>
      <c r="T38" s="1" t="s">
        <v>56</v>
      </c>
      <c r="U38" s="6">
        <f t="shared" si="3"/>
        <v>-5.083333333333333</v>
      </c>
      <c r="V38" s="6">
        <v>113.8202</v>
      </c>
      <c r="W38" s="1">
        <v>0</v>
      </c>
      <c r="X38" s="1" t="s">
        <v>235</v>
      </c>
      <c r="Y38" s="1" t="s">
        <v>60</v>
      </c>
      <c r="Z38" s="1" t="s">
        <v>59</v>
      </c>
      <c r="AA38" s="1" t="s">
        <v>97</v>
      </c>
      <c r="AB38" s="1">
        <v>2009</v>
      </c>
      <c r="AC38" s="1">
        <v>11</v>
      </c>
      <c r="AD38" s="1">
        <v>6</v>
      </c>
      <c r="AE38" s="1" t="s">
        <v>98</v>
      </c>
      <c r="AF38" s="5" t="s">
        <v>99</v>
      </c>
      <c r="AG38" s="1" t="s">
        <v>100</v>
      </c>
      <c r="AH38" s="1"/>
      <c r="AI38" s="1" t="s">
        <v>238</v>
      </c>
      <c r="AJ38" s="1"/>
      <c r="AK38" s="1"/>
      <c r="AL38" s="1"/>
      <c r="AM38" s="1" t="s">
        <v>46</v>
      </c>
      <c r="AN38" s="1" t="s">
        <v>195</v>
      </c>
      <c r="AO38" s="1" t="s">
        <v>195</v>
      </c>
      <c r="AP38" s="1" t="s">
        <v>58</v>
      </c>
      <c r="AQ38" s="1"/>
      <c r="AR38" s="1" t="s">
        <v>102</v>
      </c>
      <c r="AS38" s="1"/>
      <c r="AT38" s="1"/>
      <c r="AU38" s="1"/>
      <c r="AV38" s="1"/>
      <c r="AW38" s="1" t="s">
        <v>45</v>
      </c>
      <c r="AX38" s="1" t="s">
        <v>15</v>
      </c>
      <c r="AY38" s="1" t="s">
        <v>47</v>
      </c>
      <c r="AZ38" s="1" t="s">
        <v>48</v>
      </c>
    </row>
    <row r="39" spans="1:52">
      <c r="A39" s="1" t="s">
        <v>82</v>
      </c>
      <c r="B39" s="9" t="s">
        <v>196</v>
      </c>
      <c r="C39" s="1" t="s">
        <v>103</v>
      </c>
      <c r="D39" s="1" t="s">
        <v>103</v>
      </c>
      <c r="E39" s="1">
        <v>2013</v>
      </c>
      <c r="F39" s="1">
        <v>10</v>
      </c>
      <c r="G39" s="1">
        <v>7</v>
      </c>
      <c r="H39" s="8" t="s">
        <v>89</v>
      </c>
      <c r="I39" s="1">
        <v>2009</v>
      </c>
      <c r="J39" s="1">
        <v>11</v>
      </c>
      <c r="K39" s="1">
        <v>6</v>
      </c>
      <c r="L39" s="7" t="s">
        <v>54</v>
      </c>
      <c r="M39" s="1" t="s">
        <v>55</v>
      </c>
      <c r="N39" s="9" t="s">
        <v>194</v>
      </c>
      <c r="O39" s="1"/>
      <c r="P39" s="1" t="s">
        <v>93</v>
      </c>
      <c r="Q39" s="1">
        <v>5</v>
      </c>
      <c r="R39" s="1"/>
      <c r="S39" s="1">
        <v>5</v>
      </c>
      <c r="T39" s="1" t="s">
        <v>56</v>
      </c>
      <c r="U39" s="6">
        <f t="shared" si="3"/>
        <v>-5.083333333333333</v>
      </c>
      <c r="V39" s="6">
        <v>113.8202</v>
      </c>
      <c r="W39" s="1">
        <v>0</v>
      </c>
      <c r="X39" s="1" t="s">
        <v>235</v>
      </c>
      <c r="Y39" s="1" t="s">
        <v>60</v>
      </c>
      <c r="Z39" s="1" t="s">
        <v>59</v>
      </c>
      <c r="AA39" s="1" t="s">
        <v>97</v>
      </c>
      <c r="AB39" s="1">
        <v>2009</v>
      </c>
      <c r="AC39" s="1">
        <v>11</v>
      </c>
      <c r="AD39" s="1">
        <v>6</v>
      </c>
      <c r="AE39" s="1" t="s">
        <v>98</v>
      </c>
      <c r="AF39" s="5" t="s">
        <v>99</v>
      </c>
      <c r="AG39" s="1" t="s">
        <v>100</v>
      </c>
      <c r="AH39" s="1"/>
      <c r="AI39" s="1" t="s">
        <v>238</v>
      </c>
      <c r="AJ39" s="1"/>
      <c r="AK39" s="1"/>
      <c r="AL39" s="1"/>
      <c r="AM39" s="1" t="s">
        <v>46</v>
      </c>
      <c r="AN39" s="1" t="s">
        <v>195</v>
      </c>
      <c r="AO39" s="1" t="s">
        <v>195</v>
      </c>
      <c r="AP39" s="1" t="s">
        <v>58</v>
      </c>
      <c r="AQ39" s="1"/>
      <c r="AR39" s="1" t="s">
        <v>102</v>
      </c>
      <c r="AS39" s="1"/>
      <c r="AT39" s="1"/>
      <c r="AU39" s="1"/>
      <c r="AV39" s="1"/>
      <c r="AW39" s="1" t="s">
        <v>45</v>
      </c>
      <c r="AX39" s="1" t="s">
        <v>16</v>
      </c>
      <c r="AY39" s="1" t="s">
        <v>47</v>
      </c>
      <c r="AZ39" s="1" t="s">
        <v>48</v>
      </c>
    </row>
    <row r="40" spans="1:52">
      <c r="A40" s="1" t="s">
        <v>83</v>
      </c>
      <c r="B40" s="9" t="s">
        <v>196</v>
      </c>
      <c r="C40" s="1" t="s">
        <v>103</v>
      </c>
      <c r="D40" s="1" t="s">
        <v>103</v>
      </c>
      <c r="E40" s="1">
        <v>2013</v>
      </c>
      <c r="F40" s="1">
        <v>10</v>
      </c>
      <c r="G40" s="1">
        <v>7</v>
      </c>
      <c r="H40" s="8" t="s">
        <v>89</v>
      </c>
      <c r="I40" s="1">
        <v>2009</v>
      </c>
      <c r="J40" s="1">
        <v>11</v>
      </c>
      <c r="K40" s="1">
        <v>6</v>
      </c>
      <c r="L40" s="7" t="s">
        <v>54</v>
      </c>
      <c r="M40" s="1" t="s">
        <v>55</v>
      </c>
      <c r="N40" s="9" t="s">
        <v>194</v>
      </c>
      <c r="O40" s="1"/>
      <c r="P40" s="1" t="s">
        <v>93</v>
      </c>
      <c r="Q40" s="1">
        <v>5</v>
      </c>
      <c r="R40" s="1"/>
      <c r="S40" s="1">
        <v>5</v>
      </c>
      <c r="T40" s="1" t="s">
        <v>56</v>
      </c>
      <c r="U40" s="6">
        <f t="shared" si="3"/>
        <v>-5.083333333333333</v>
      </c>
      <c r="V40" s="6">
        <v>113.8202</v>
      </c>
      <c r="W40" s="1">
        <v>0</v>
      </c>
      <c r="X40" s="1" t="s">
        <v>235</v>
      </c>
      <c r="Y40" s="1" t="s">
        <v>60</v>
      </c>
      <c r="Z40" s="1" t="s">
        <v>59</v>
      </c>
      <c r="AA40" s="1" t="s">
        <v>97</v>
      </c>
      <c r="AB40" s="1">
        <v>2009</v>
      </c>
      <c r="AC40" s="1">
        <v>11</v>
      </c>
      <c r="AD40" s="1">
        <v>6</v>
      </c>
      <c r="AE40" s="1" t="s">
        <v>98</v>
      </c>
      <c r="AF40" s="5" t="s">
        <v>99</v>
      </c>
      <c r="AG40" s="1" t="s">
        <v>100</v>
      </c>
      <c r="AH40" s="1"/>
      <c r="AI40" s="1" t="s">
        <v>238</v>
      </c>
      <c r="AJ40" s="1"/>
      <c r="AK40" s="1"/>
      <c r="AL40" s="1"/>
      <c r="AM40" s="1" t="s">
        <v>46</v>
      </c>
      <c r="AN40" s="1" t="s">
        <v>195</v>
      </c>
      <c r="AO40" s="1" t="s">
        <v>195</v>
      </c>
      <c r="AP40" s="1" t="s">
        <v>58</v>
      </c>
      <c r="AQ40" s="1"/>
      <c r="AR40" s="1" t="s">
        <v>102</v>
      </c>
      <c r="AS40" s="1"/>
      <c r="AT40" s="1"/>
      <c r="AU40" s="1"/>
      <c r="AV40" s="1"/>
      <c r="AW40" s="1" t="s">
        <v>45</v>
      </c>
      <c r="AX40" s="1" t="s">
        <v>17</v>
      </c>
      <c r="AY40" s="1" t="s">
        <v>47</v>
      </c>
      <c r="AZ40" s="1" t="s">
        <v>48</v>
      </c>
    </row>
    <row r="41" spans="1:52">
      <c r="A41" s="1" t="s">
        <v>84</v>
      </c>
      <c r="B41" s="9" t="s">
        <v>196</v>
      </c>
      <c r="C41" s="1" t="s">
        <v>103</v>
      </c>
      <c r="D41" s="1" t="s">
        <v>103</v>
      </c>
      <c r="E41" s="1">
        <v>2013</v>
      </c>
      <c r="F41" s="1">
        <v>10</v>
      </c>
      <c r="G41" s="1">
        <v>7</v>
      </c>
      <c r="H41" s="8" t="s">
        <v>89</v>
      </c>
      <c r="I41" s="1">
        <v>2009</v>
      </c>
      <c r="J41" s="1">
        <v>11</v>
      </c>
      <c r="K41" s="1">
        <v>6</v>
      </c>
      <c r="L41" s="7" t="s">
        <v>54</v>
      </c>
      <c r="M41" s="1" t="s">
        <v>55</v>
      </c>
      <c r="N41" s="9" t="s">
        <v>194</v>
      </c>
      <c r="O41" s="1"/>
      <c r="P41" s="1" t="s">
        <v>93</v>
      </c>
      <c r="Q41" s="1">
        <v>5</v>
      </c>
      <c r="R41" s="1"/>
      <c r="S41" s="1">
        <v>5</v>
      </c>
      <c r="T41" s="1" t="s">
        <v>56</v>
      </c>
      <c r="U41" s="6">
        <f t="shared" si="3"/>
        <v>-5.083333333333333</v>
      </c>
      <c r="V41" s="6">
        <v>113.8202</v>
      </c>
      <c r="W41" s="1">
        <v>0</v>
      </c>
      <c r="X41" s="1" t="s">
        <v>235</v>
      </c>
      <c r="Y41" s="1" t="s">
        <v>60</v>
      </c>
      <c r="Z41" s="1" t="s">
        <v>59</v>
      </c>
      <c r="AA41" s="1" t="s">
        <v>97</v>
      </c>
      <c r="AB41" s="1">
        <v>2009</v>
      </c>
      <c r="AC41" s="1">
        <v>11</v>
      </c>
      <c r="AD41" s="1">
        <v>6</v>
      </c>
      <c r="AE41" s="1" t="s">
        <v>98</v>
      </c>
      <c r="AF41" s="5" t="s">
        <v>99</v>
      </c>
      <c r="AG41" s="1" t="s">
        <v>100</v>
      </c>
      <c r="AH41" s="1"/>
      <c r="AI41" s="1" t="s">
        <v>238</v>
      </c>
      <c r="AJ41" s="1"/>
      <c r="AK41" s="1"/>
      <c r="AL41" s="1"/>
      <c r="AM41" s="1" t="s">
        <v>46</v>
      </c>
      <c r="AN41" s="1" t="s">
        <v>195</v>
      </c>
      <c r="AO41" s="1" t="s">
        <v>195</v>
      </c>
      <c r="AP41" s="1" t="s">
        <v>58</v>
      </c>
      <c r="AQ41" s="1"/>
      <c r="AR41" s="1" t="s">
        <v>102</v>
      </c>
      <c r="AS41" s="1"/>
      <c r="AT41" s="1"/>
      <c r="AU41" s="1"/>
      <c r="AV41" s="1"/>
      <c r="AW41" s="1" t="s">
        <v>45</v>
      </c>
      <c r="AX41" s="1" t="s">
        <v>18</v>
      </c>
      <c r="AY41" s="1" t="s">
        <v>47</v>
      </c>
      <c r="AZ41" s="1" t="s">
        <v>48</v>
      </c>
    </row>
    <row r="42" spans="1:52">
      <c r="A42" s="1" t="s">
        <v>85</v>
      </c>
      <c r="B42" s="9" t="s">
        <v>196</v>
      </c>
      <c r="C42" s="1" t="s">
        <v>103</v>
      </c>
      <c r="D42" s="1" t="s">
        <v>103</v>
      </c>
      <c r="E42" s="1">
        <v>2013</v>
      </c>
      <c r="F42" s="1">
        <v>10</v>
      </c>
      <c r="G42" s="1">
        <v>7</v>
      </c>
      <c r="H42" s="8" t="s">
        <v>89</v>
      </c>
      <c r="I42" s="1">
        <v>2009</v>
      </c>
      <c r="J42" s="1">
        <v>11</v>
      </c>
      <c r="K42" s="1">
        <v>6</v>
      </c>
      <c r="L42" s="7" t="s">
        <v>54</v>
      </c>
      <c r="M42" s="1" t="s">
        <v>55</v>
      </c>
      <c r="N42" s="9" t="s">
        <v>194</v>
      </c>
      <c r="O42" s="1"/>
      <c r="P42" s="1" t="s">
        <v>93</v>
      </c>
      <c r="Q42" s="1">
        <v>5</v>
      </c>
      <c r="R42" s="1"/>
      <c r="S42" s="1">
        <v>5</v>
      </c>
      <c r="T42" s="1" t="s">
        <v>56</v>
      </c>
      <c r="U42" s="6">
        <f t="shared" si="3"/>
        <v>-5.083333333333333</v>
      </c>
      <c r="V42" s="6">
        <v>113.8202</v>
      </c>
      <c r="W42" s="1">
        <v>0</v>
      </c>
      <c r="X42" s="1" t="s">
        <v>235</v>
      </c>
      <c r="Y42" s="1" t="s">
        <v>60</v>
      </c>
      <c r="Z42" s="1" t="s">
        <v>59</v>
      </c>
      <c r="AA42" s="1" t="s">
        <v>97</v>
      </c>
      <c r="AB42" s="1">
        <v>2009</v>
      </c>
      <c r="AC42" s="1">
        <v>11</v>
      </c>
      <c r="AD42" s="1">
        <v>6</v>
      </c>
      <c r="AE42" s="1" t="s">
        <v>98</v>
      </c>
      <c r="AF42" s="5" t="s">
        <v>99</v>
      </c>
      <c r="AG42" s="1" t="s">
        <v>100</v>
      </c>
      <c r="AH42" s="1"/>
      <c r="AI42" s="1" t="s">
        <v>238</v>
      </c>
      <c r="AJ42" s="1"/>
      <c r="AK42" s="1"/>
      <c r="AL42" s="1"/>
      <c r="AM42" s="1" t="s">
        <v>46</v>
      </c>
      <c r="AN42" s="1" t="s">
        <v>195</v>
      </c>
      <c r="AO42" s="1" t="s">
        <v>195</v>
      </c>
      <c r="AP42" s="1" t="s">
        <v>58</v>
      </c>
      <c r="AQ42" s="1"/>
      <c r="AR42" s="1" t="s">
        <v>102</v>
      </c>
      <c r="AS42" s="1"/>
      <c r="AT42" s="1"/>
      <c r="AU42" s="1"/>
      <c r="AV42" s="1"/>
      <c r="AW42" s="1" t="s">
        <v>45</v>
      </c>
      <c r="AX42" s="1" t="s">
        <v>19</v>
      </c>
      <c r="AY42" s="1" t="s">
        <v>47</v>
      </c>
      <c r="AZ42" s="1" t="s">
        <v>48</v>
      </c>
    </row>
    <row r="43" spans="1:52">
      <c r="A43" s="1" t="s">
        <v>86</v>
      </c>
      <c r="B43" s="9" t="s">
        <v>196</v>
      </c>
      <c r="C43" s="1" t="s">
        <v>103</v>
      </c>
      <c r="D43" s="1" t="s">
        <v>103</v>
      </c>
      <c r="E43" s="1">
        <v>2013</v>
      </c>
      <c r="F43" s="1">
        <v>10</v>
      </c>
      <c r="G43" s="1">
        <v>7</v>
      </c>
      <c r="H43" s="8" t="s">
        <v>89</v>
      </c>
      <c r="I43" s="1">
        <v>2009</v>
      </c>
      <c r="J43" s="1">
        <v>11</v>
      </c>
      <c r="K43" s="1">
        <v>6</v>
      </c>
      <c r="L43" s="7" t="s">
        <v>54</v>
      </c>
      <c r="M43" s="1" t="s">
        <v>55</v>
      </c>
      <c r="N43" s="9" t="s">
        <v>194</v>
      </c>
      <c r="O43" s="1"/>
      <c r="P43" s="1" t="s">
        <v>93</v>
      </c>
      <c r="Q43" s="1">
        <v>5</v>
      </c>
      <c r="R43" s="1"/>
      <c r="S43" s="1">
        <v>5</v>
      </c>
      <c r="T43" s="1" t="s">
        <v>56</v>
      </c>
      <c r="U43" s="6">
        <f t="shared" si="3"/>
        <v>-5.083333333333333</v>
      </c>
      <c r="V43" s="6">
        <v>113.8202</v>
      </c>
      <c r="W43" s="1">
        <v>0</v>
      </c>
      <c r="X43" s="1" t="s">
        <v>235</v>
      </c>
      <c r="Y43" s="1" t="s">
        <v>60</v>
      </c>
      <c r="Z43" s="1" t="s">
        <v>59</v>
      </c>
      <c r="AA43" s="1" t="s">
        <v>97</v>
      </c>
      <c r="AB43" s="1">
        <v>2009</v>
      </c>
      <c r="AC43" s="1">
        <v>11</v>
      </c>
      <c r="AD43" s="1">
        <v>6</v>
      </c>
      <c r="AE43" s="1" t="s">
        <v>98</v>
      </c>
      <c r="AF43" s="5" t="s">
        <v>99</v>
      </c>
      <c r="AG43" s="1" t="s">
        <v>100</v>
      </c>
      <c r="AH43" s="1"/>
      <c r="AI43" s="1" t="s">
        <v>238</v>
      </c>
      <c r="AJ43" s="1"/>
      <c r="AK43" s="1"/>
      <c r="AL43" s="1"/>
      <c r="AM43" s="1" t="s">
        <v>46</v>
      </c>
      <c r="AN43" s="1" t="s">
        <v>195</v>
      </c>
      <c r="AO43" s="1" t="s">
        <v>195</v>
      </c>
      <c r="AP43" s="1" t="s">
        <v>58</v>
      </c>
      <c r="AQ43" s="1"/>
      <c r="AR43" s="1" t="s">
        <v>102</v>
      </c>
      <c r="AS43" s="1"/>
      <c r="AT43" s="1"/>
      <c r="AU43" s="1"/>
      <c r="AV43" s="1"/>
      <c r="AW43" s="1" t="s">
        <v>45</v>
      </c>
      <c r="AX43" s="1" t="s">
        <v>20</v>
      </c>
      <c r="AY43" s="1" t="s">
        <v>47</v>
      </c>
      <c r="AZ43" s="1" t="s">
        <v>48</v>
      </c>
    </row>
    <row r="44" spans="1:52">
      <c r="A44" s="1" t="s">
        <v>87</v>
      </c>
      <c r="B44" s="9" t="s">
        <v>196</v>
      </c>
      <c r="C44" s="1" t="s">
        <v>103</v>
      </c>
      <c r="D44" s="1" t="s">
        <v>103</v>
      </c>
      <c r="E44" s="1">
        <v>2013</v>
      </c>
      <c r="F44" s="1">
        <v>10</v>
      </c>
      <c r="G44" s="1">
        <v>7</v>
      </c>
      <c r="H44" s="8" t="s">
        <v>89</v>
      </c>
      <c r="I44" s="1">
        <v>2009</v>
      </c>
      <c r="J44" s="1">
        <v>11</v>
      </c>
      <c r="K44" s="1">
        <v>6</v>
      </c>
      <c r="L44" s="7" t="s">
        <v>54</v>
      </c>
      <c r="M44" s="1" t="s">
        <v>55</v>
      </c>
      <c r="N44" s="9" t="s">
        <v>194</v>
      </c>
      <c r="O44" s="1"/>
      <c r="P44" s="1" t="s">
        <v>93</v>
      </c>
      <c r="Q44" s="1">
        <v>5</v>
      </c>
      <c r="R44" s="1"/>
      <c r="S44" s="1">
        <v>5</v>
      </c>
      <c r="T44" s="1" t="s">
        <v>56</v>
      </c>
      <c r="U44" s="6">
        <f t="shared" si="3"/>
        <v>-5.083333333333333</v>
      </c>
      <c r="V44" s="6">
        <v>113.8202</v>
      </c>
      <c r="W44" s="1">
        <v>0</v>
      </c>
      <c r="X44" s="1" t="s">
        <v>235</v>
      </c>
      <c r="Y44" s="1" t="s">
        <v>60</v>
      </c>
      <c r="Z44" s="1" t="s">
        <v>59</v>
      </c>
      <c r="AA44" s="1" t="s">
        <v>97</v>
      </c>
      <c r="AB44" s="1">
        <v>2009</v>
      </c>
      <c r="AC44" s="1">
        <v>11</v>
      </c>
      <c r="AD44" s="1">
        <v>6</v>
      </c>
      <c r="AE44" s="1" t="s">
        <v>98</v>
      </c>
      <c r="AF44" s="5" t="s">
        <v>99</v>
      </c>
      <c r="AG44" s="1" t="s">
        <v>100</v>
      </c>
      <c r="AH44" s="1"/>
      <c r="AI44" s="1" t="s">
        <v>238</v>
      </c>
      <c r="AJ44" s="1"/>
      <c r="AK44" s="1"/>
      <c r="AL44" s="1"/>
      <c r="AM44" s="1" t="s">
        <v>46</v>
      </c>
      <c r="AN44" s="1" t="s">
        <v>195</v>
      </c>
      <c r="AO44" s="1" t="s">
        <v>195</v>
      </c>
      <c r="AP44" s="1" t="s">
        <v>58</v>
      </c>
      <c r="AQ44" s="1"/>
      <c r="AR44" s="1" t="s">
        <v>102</v>
      </c>
      <c r="AS44" s="1"/>
      <c r="AT44" s="1"/>
      <c r="AU44" s="1"/>
      <c r="AV44" s="1"/>
      <c r="AW44" s="1" t="s">
        <v>45</v>
      </c>
      <c r="AX44" s="1" t="s">
        <v>21</v>
      </c>
      <c r="AY44" s="1" t="s">
        <v>47</v>
      </c>
      <c r="AZ44" s="1" t="s">
        <v>48</v>
      </c>
    </row>
    <row r="45" spans="1:52">
      <c r="A45" s="1" t="s">
        <v>88</v>
      </c>
      <c r="B45" s="9" t="s">
        <v>196</v>
      </c>
      <c r="C45" s="1" t="s">
        <v>103</v>
      </c>
      <c r="D45" s="1" t="s">
        <v>103</v>
      </c>
      <c r="E45" s="1">
        <v>2013</v>
      </c>
      <c r="F45" s="1">
        <v>10</v>
      </c>
      <c r="G45" s="1">
        <v>7</v>
      </c>
      <c r="H45" s="8" t="s">
        <v>89</v>
      </c>
      <c r="I45" s="1">
        <v>2009</v>
      </c>
      <c r="J45" s="1">
        <v>11</v>
      </c>
      <c r="K45" s="1">
        <v>6</v>
      </c>
      <c r="L45" s="7" t="s">
        <v>54</v>
      </c>
      <c r="M45" s="1" t="s">
        <v>55</v>
      </c>
      <c r="N45" s="9" t="s">
        <v>194</v>
      </c>
      <c r="O45" s="1"/>
      <c r="P45" s="1" t="s">
        <v>93</v>
      </c>
      <c r="Q45" s="1">
        <v>5</v>
      </c>
      <c r="R45" s="1"/>
      <c r="S45" s="1">
        <v>5</v>
      </c>
      <c r="T45" s="1" t="s">
        <v>56</v>
      </c>
      <c r="U45" s="6">
        <f t="shared" si="3"/>
        <v>-5.083333333333333</v>
      </c>
      <c r="V45" s="6">
        <v>113.8202</v>
      </c>
      <c r="W45" s="1">
        <v>0</v>
      </c>
      <c r="X45" s="1" t="s">
        <v>235</v>
      </c>
      <c r="Y45" s="1" t="s">
        <v>60</v>
      </c>
      <c r="Z45" s="1" t="s">
        <v>59</v>
      </c>
      <c r="AA45" s="1" t="s">
        <v>97</v>
      </c>
      <c r="AB45" s="1">
        <v>2009</v>
      </c>
      <c r="AC45" s="1">
        <v>11</v>
      </c>
      <c r="AD45" s="1">
        <v>6</v>
      </c>
      <c r="AE45" s="1" t="s">
        <v>98</v>
      </c>
      <c r="AF45" s="5" t="s">
        <v>99</v>
      </c>
      <c r="AG45" s="1" t="s">
        <v>100</v>
      </c>
      <c r="AH45" s="1"/>
      <c r="AI45" s="1" t="s">
        <v>238</v>
      </c>
      <c r="AJ45" s="1"/>
      <c r="AK45" s="1"/>
      <c r="AL45" s="1"/>
      <c r="AM45" s="1" t="s">
        <v>46</v>
      </c>
      <c r="AN45" s="1" t="s">
        <v>195</v>
      </c>
      <c r="AO45" s="1" t="s">
        <v>195</v>
      </c>
      <c r="AP45" s="1" t="s">
        <v>58</v>
      </c>
      <c r="AQ45" s="1"/>
      <c r="AR45" s="1" t="s">
        <v>102</v>
      </c>
      <c r="AS45" s="1"/>
      <c r="AT45" s="1"/>
      <c r="AU45" s="1"/>
      <c r="AV45" s="1"/>
      <c r="AW45" s="1" t="s">
        <v>45</v>
      </c>
      <c r="AX45" s="1" t="s">
        <v>23</v>
      </c>
      <c r="AY45" s="1" t="s">
        <v>47</v>
      </c>
      <c r="AZ45" s="1" t="s">
        <v>48</v>
      </c>
    </row>
  </sheetData>
  <phoneticPr fontId="10" type="noConversion"/>
  <pageMargins left="0.75" right="0.75" top="1" bottom="1" header="0.5" footer="0.5"/>
  <pageSetup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Lists!$C$2:$C$12</xm:f>
          </x14:formula1>
          <xm:sqref>H2:H45</xm:sqref>
        </x14:dataValidation>
        <x14:dataValidation type="list" allowBlank="1" showInputMessage="1" showErrorMessage="1">
          <x14:formula1>
            <xm:f>Lists!$B$2:$B$3</xm:f>
          </x14:formula1>
          <xm:sqref>B2</xm:sqref>
        </x14:dataValidation>
        <x14:dataValidation type="list" allowBlank="1" showInputMessage="1" showErrorMessage="1">
          <x14:formula1>
            <xm:f>Lists!$E$2:$E$26</xm:f>
          </x14:formula1>
          <xm:sqref>M2:M45</xm:sqref>
        </x14:dataValidation>
        <x14:dataValidation type="list" allowBlank="1" showInputMessage="1" showErrorMessage="1">
          <x14:formula1>
            <xm:f>Lists!$G$2:$G$13</xm:f>
          </x14:formula1>
          <xm:sqref>N2:N45</xm:sqref>
        </x14:dataValidation>
        <x14:dataValidation type="list" allowBlank="1" showInputMessage="1" showErrorMessage="1">
          <x14:formula1>
            <xm:f>Lists!$I$2:$I$7</xm:f>
          </x14:formula1>
          <xm:sqref>AP2:AP45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6"/>
  <sheetViews>
    <sheetView workbookViewId="0">
      <selection activeCell="D2" sqref="D2:D12"/>
    </sheetView>
  </sheetViews>
  <sheetFormatPr baseColWidth="10" defaultRowHeight="15" x14ac:dyDescent="0"/>
  <cols>
    <col min="2" max="2" width="11.1640625" bestFit="1" customWidth="1"/>
    <col min="3" max="3" width="18" bestFit="1" customWidth="1"/>
    <col min="4" max="4" width="29.5" customWidth="1"/>
    <col min="5" max="5" width="29.5" bestFit="1" customWidth="1"/>
    <col min="6" max="6" width="29.5" customWidth="1"/>
    <col min="7" max="7" width="35" bestFit="1" customWidth="1"/>
    <col min="8" max="8" width="35" customWidth="1"/>
  </cols>
  <sheetData>
    <row r="1" spans="2:10" s="13" customFormat="1">
      <c r="B1" s="10" t="s">
        <v>142</v>
      </c>
      <c r="C1" s="10" t="s">
        <v>147</v>
      </c>
      <c r="D1" s="10"/>
      <c r="E1" s="10" t="s">
        <v>152</v>
      </c>
      <c r="F1" s="10"/>
      <c r="G1" s="10" t="s">
        <v>153</v>
      </c>
      <c r="H1" s="10"/>
      <c r="I1" s="10" t="s">
        <v>179</v>
      </c>
    </row>
    <row r="2" spans="2:10">
      <c r="B2" t="s">
        <v>197</v>
      </c>
      <c r="C2" t="s">
        <v>205</v>
      </c>
      <c r="D2" t="str">
        <f>CONCATENATE("&lt;field&gt;",C2,"&lt;/field&gt;")</f>
        <v>&lt;field&gt;CAS&lt;/field&gt;</v>
      </c>
      <c r="E2" t="s">
        <v>225</v>
      </c>
      <c r="F2" t="str">
        <f>CONCATENATE("&lt;field&gt;",$E2,"&lt;/field&gt;")</f>
        <v>&lt;field&gt;Red Sea and Gulf of Aden&lt;/field&gt;</v>
      </c>
      <c r="G2" t="s">
        <v>194</v>
      </c>
      <c r="H2" t="str">
        <f t="shared" ref="H2:H13" si="0">CONCATENATE("&lt;field&gt;",$G2,"&lt;/field&gt;")</f>
        <v>&lt;field&gt;Coral Reef&lt;/field&gt;</v>
      </c>
      <c r="I2" t="s">
        <v>215</v>
      </c>
      <c r="J2" t="str">
        <f t="shared" ref="J2:J7" si="1">CONCATENATE("&lt;field&gt;",$I2,"&lt;/field&gt;")</f>
        <v>&lt;field&gt;99% EtOH&lt;/field&gt;</v>
      </c>
    </row>
    <row r="3" spans="2:10">
      <c r="B3" t="s">
        <v>196</v>
      </c>
      <c r="C3" t="s">
        <v>193</v>
      </c>
      <c r="D3" t="str">
        <f t="shared" ref="D3:D12" si="2">CONCATENATE("&lt;field&gt;",C3,"&lt;/field&gt;")</f>
        <v>&lt;field&gt;IBRC&lt;/field&gt;</v>
      </c>
      <c r="E3" t="s">
        <v>226</v>
      </c>
      <c r="F3" t="str">
        <f t="shared" ref="F3:F26" si="3">CONCATENATE("&lt;field&gt;",$E3,"&lt;/field&gt;")</f>
        <v>&lt;field&gt;Somali/Arabian&lt;/field&gt;</v>
      </c>
      <c r="G3" t="s">
        <v>207</v>
      </c>
      <c r="H3" t="str">
        <f t="shared" si="0"/>
        <v>&lt;field&gt;Intertidal&lt;/field&gt;</v>
      </c>
      <c r="I3" t="s">
        <v>216</v>
      </c>
      <c r="J3" t="str">
        <f t="shared" si="1"/>
        <v>&lt;field&gt;95% EtOH&lt;/field&gt;</v>
      </c>
    </row>
    <row r="4" spans="2:10">
      <c r="C4" t="s">
        <v>214</v>
      </c>
      <c r="D4" t="str">
        <f t="shared" si="2"/>
        <v>&lt;field&gt;KAUST&lt;/field&gt;</v>
      </c>
      <c r="E4" t="s">
        <v>227</v>
      </c>
      <c r="F4" t="str">
        <f t="shared" si="3"/>
        <v>&lt;field&gt;Western Indian Ocean&lt;/field&gt;</v>
      </c>
      <c r="G4" t="s">
        <v>221</v>
      </c>
      <c r="H4" t="str">
        <f t="shared" si="0"/>
        <v>&lt;field&gt;Fouling&lt;/field&gt;</v>
      </c>
      <c r="I4" t="s">
        <v>217</v>
      </c>
      <c r="J4" t="str">
        <f t="shared" si="1"/>
        <v>&lt;field&gt;90% EtOH&lt;/field&gt;</v>
      </c>
    </row>
    <row r="5" spans="2:10">
      <c r="C5" t="s">
        <v>200</v>
      </c>
      <c r="D5" t="str">
        <f t="shared" si="2"/>
        <v>&lt;field&gt;ODU&lt;/field&gt;</v>
      </c>
      <c r="E5" t="s">
        <v>228</v>
      </c>
      <c r="F5" t="str">
        <f t="shared" si="3"/>
        <v>&lt;field&gt;West and South Indian Shelf&lt;/field&gt;</v>
      </c>
      <c r="G5" t="s">
        <v>213</v>
      </c>
      <c r="H5" t="str">
        <f t="shared" si="0"/>
        <v>&lt;field&gt;Macroalgae&lt;/field&gt;</v>
      </c>
      <c r="I5" t="s">
        <v>220</v>
      </c>
      <c r="J5" t="str">
        <f t="shared" si="1"/>
        <v>&lt;field&gt;Dessicated&lt;/field&gt;</v>
      </c>
    </row>
    <row r="6" spans="2:10">
      <c r="C6" t="s">
        <v>206</v>
      </c>
      <c r="D6" t="str">
        <f t="shared" si="2"/>
        <v>&lt;field&gt;StellenboschU&lt;/field&gt;</v>
      </c>
      <c r="E6" t="s">
        <v>229</v>
      </c>
      <c r="F6" t="str">
        <f t="shared" si="3"/>
        <v>&lt;field&gt;Central Indian Ocean Islands&lt;/field&gt;</v>
      </c>
      <c r="G6" t="s">
        <v>211</v>
      </c>
      <c r="H6" t="str">
        <f t="shared" si="0"/>
        <v>&lt;field&gt;Mangrove&lt;/field&gt;</v>
      </c>
      <c r="I6" t="s">
        <v>218</v>
      </c>
      <c r="J6" t="str">
        <f t="shared" si="1"/>
        <v>&lt;field&gt;DMSO&lt;/field&gt;</v>
      </c>
    </row>
    <row r="7" spans="2:10">
      <c r="C7" t="s">
        <v>203</v>
      </c>
      <c r="D7" t="str">
        <f t="shared" si="2"/>
        <v>&lt;field&gt;STRI&lt;/field&gt;</v>
      </c>
      <c r="E7" t="s">
        <v>230</v>
      </c>
      <c r="F7" t="str">
        <f t="shared" si="3"/>
        <v>&lt;field&gt;Bay of Bengal&lt;/field&gt;</v>
      </c>
      <c r="G7" t="s">
        <v>210</v>
      </c>
      <c r="H7" t="str">
        <f t="shared" si="0"/>
        <v>&lt;field&gt;Mud&lt;/field&gt;</v>
      </c>
      <c r="I7" t="s">
        <v>219</v>
      </c>
      <c r="J7" t="str">
        <f t="shared" si="1"/>
        <v>&lt;field&gt;Frozen&lt;/field&gt;</v>
      </c>
    </row>
    <row r="8" spans="2:10">
      <c r="C8" t="s">
        <v>204</v>
      </c>
      <c r="D8" t="str">
        <f t="shared" si="2"/>
        <v>&lt;field&gt;TAMU&lt;/field&gt;</v>
      </c>
      <c r="E8" t="s">
        <v>231</v>
      </c>
      <c r="F8" t="str">
        <f t="shared" si="3"/>
        <v>&lt;field&gt;Andaman&lt;/field&gt;</v>
      </c>
      <c r="G8" t="s">
        <v>223</v>
      </c>
      <c r="H8" t="str">
        <f t="shared" si="0"/>
        <v>&lt;field&gt;Continental Shelf (Water column &lt; 200m)&lt;/field&gt;</v>
      </c>
    </row>
    <row r="9" spans="2:10">
      <c r="C9" t="s">
        <v>199</v>
      </c>
      <c r="D9" t="str">
        <f t="shared" si="2"/>
        <v>&lt;field&gt;UCLA&lt;/field&gt;</v>
      </c>
      <c r="E9" t="s">
        <v>123</v>
      </c>
      <c r="F9" t="str">
        <f t="shared" si="3"/>
        <v>&lt;field&gt;South China Sea&lt;/field&gt;</v>
      </c>
      <c r="G9" t="s">
        <v>224</v>
      </c>
      <c r="H9" t="str">
        <f t="shared" si="0"/>
        <v>&lt;field&gt;Pelagic (Water column &gt;200m)&lt;/field&gt;</v>
      </c>
    </row>
    <row r="10" spans="2:10">
      <c r="C10" t="s">
        <v>198</v>
      </c>
      <c r="D10" t="str">
        <f t="shared" si="2"/>
        <v>&lt;field&gt;UH&lt;/field&gt;</v>
      </c>
      <c r="E10" t="s">
        <v>124</v>
      </c>
      <c r="F10" t="str">
        <f t="shared" si="3"/>
        <v>&lt;field&gt;Sunda Shelf&lt;/field&gt;</v>
      </c>
      <c r="G10" t="s">
        <v>222</v>
      </c>
      <c r="H10" t="str">
        <f t="shared" si="0"/>
        <v>&lt;field&gt;Planktonic&lt;/field&gt;</v>
      </c>
    </row>
    <row r="11" spans="2:10">
      <c r="C11" t="s">
        <v>201</v>
      </c>
      <c r="D11" t="str">
        <f t="shared" si="2"/>
        <v>&lt;field&gt;UPMSI&lt;/field&gt;</v>
      </c>
      <c r="E11" t="s">
        <v>125</v>
      </c>
      <c r="F11" t="str">
        <f t="shared" si="3"/>
        <v>&lt;field&gt;Java Transitional&lt;/field&gt;</v>
      </c>
      <c r="G11" t="s">
        <v>209</v>
      </c>
      <c r="H11" t="str">
        <f t="shared" si="0"/>
        <v>&lt;field&gt;Rock&lt;/field&gt;</v>
      </c>
    </row>
    <row r="12" spans="2:10">
      <c r="C12" t="s">
        <v>202</v>
      </c>
      <c r="D12" t="str">
        <f t="shared" si="2"/>
        <v>&lt;field&gt;UQ&lt;/field&gt;</v>
      </c>
      <c r="E12" t="s">
        <v>126</v>
      </c>
      <c r="F12" t="str">
        <f t="shared" si="3"/>
        <v>&lt;field&gt;South Kuroshio&lt;/field&gt;</v>
      </c>
      <c r="G12" t="s">
        <v>208</v>
      </c>
      <c r="H12" t="str">
        <f t="shared" si="0"/>
        <v>&lt;field&gt;Sand&lt;/field&gt;</v>
      </c>
    </row>
    <row r="13" spans="2:10">
      <c r="E13" t="s">
        <v>127</v>
      </c>
      <c r="F13" t="str">
        <f t="shared" si="3"/>
        <v>&lt;field&gt;Tropical Northwestern Pacific&lt;/field&gt;</v>
      </c>
      <c r="G13" t="s">
        <v>212</v>
      </c>
      <c r="H13" t="str">
        <f t="shared" si="0"/>
        <v>&lt;field&gt;Seagrass&lt;/field&gt;</v>
      </c>
    </row>
    <row r="14" spans="2:10">
      <c r="E14" t="s">
        <v>128</v>
      </c>
      <c r="F14" t="str">
        <f t="shared" si="3"/>
        <v>&lt;field&gt;Western Coral Triangle&lt;/field&gt;</v>
      </c>
    </row>
    <row r="15" spans="2:10">
      <c r="E15" t="s">
        <v>129</v>
      </c>
      <c r="F15" t="str">
        <f t="shared" si="3"/>
        <v>&lt;field&gt;Eastern Coral Triangle&lt;/field&gt;</v>
      </c>
    </row>
    <row r="16" spans="2:10">
      <c r="E16" t="s">
        <v>130</v>
      </c>
      <c r="F16" t="str">
        <f t="shared" si="3"/>
        <v>&lt;field&gt;Sahul Shelf&lt;/field&gt;</v>
      </c>
    </row>
    <row r="17" spans="5:6">
      <c r="E17" t="s">
        <v>131</v>
      </c>
      <c r="F17" t="str">
        <f t="shared" si="3"/>
        <v>&lt;field&gt;Northeast Australian Shelf&lt;/field&gt;</v>
      </c>
    </row>
    <row r="18" spans="5:6">
      <c r="E18" t="s">
        <v>132</v>
      </c>
      <c r="F18" t="str">
        <f t="shared" si="3"/>
        <v>&lt;field&gt;Northwest Australian Shelf&lt;/field&gt;</v>
      </c>
    </row>
    <row r="19" spans="5:6">
      <c r="E19" t="s">
        <v>133</v>
      </c>
      <c r="F19" t="str">
        <f t="shared" si="3"/>
        <v>&lt;field&gt;Tropical Southwestern Pacific&lt;/field&gt;</v>
      </c>
    </row>
    <row r="20" spans="5:6">
      <c r="E20" t="s">
        <v>134</v>
      </c>
      <c r="F20" t="str">
        <f t="shared" si="3"/>
        <v>&lt;field&gt;Lord Howe and Norfolk Islands&lt;/field&gt;</v>
      </c>
    </row>
    <row r="21" spans="5:6">
      <c r="E21" t="s">
        <v>135</v>
      </c>
      <c r="F21" t="str">
        <f t="shared" si="3"/>
        <v>&lt;field&gt;Hawaii&lt;/field&gt;</v>
      </c>
    </row>
    <row r="22" spans="5:6">
      <c r="E22" t="s">
        <v>136</v>
      </c>
      <c r="F22" t="str">
        <f t="shared" si="3"/>
        <v>&lt;field&gt;Marshall, Gilbert, and Ellice Islands&lt;/field&gt;</v>
      </c>
    </row>
    <row r="23" spans="5:6">
      <c r="E23" t="s">
        <v>137</v>
      </c>
      <c r="F23" t="str">
        <f t="shared" si="3"/>
        <v>&lt;field&gt;Central Polynesia&lt;/field&gt;</v>
      </c>
    </row>
    <row r="24" spans="5:6">
      <c r="E24" t="s">
        <v>138</v>
      </c>
      <c r="F24" t="str">
        <f t="shared" si="3"/>
        <v>&lt;field&gt;Southeast Polynesia&lt;/field&gt;</v>
      </c>
    </row>
    <row r="25" spans="5:6">
      <c r="E25" t="s">
        <v>139</v>
      </c>
      <c r="F25" t="str">
        <f t="shared" si="3"/>
        <v>&lt;field&gt;Marquesas&lt;/field&gt;</v>
      </c>
    </row>
    <row r="26" spans="5:6">
      <c r="E26" t="s">
        <v>140</v>
      </c>
      <c r="F26" t="str">
        <f t="shared" si="3"/>
        <v>&lt;field&gt;Easter Island&lt;/field&gt;</v>
      </c>
    </row>
  </sheetData>
  <sortState ref="E14:E21">
    <sortCondition ref="E14:E21"/>
  </sortState>
  <phoneticPr fontId="10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Instructions</vt:lpstr>
      <vt:lpstr>Samples</vt:lpstr>
      <vt:lpstr>Lists</vt:lpstr>
    </vt:vector>
  </TitlesOfParts>
  <Company>UC Berkeley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Deck</dc:creator>
  <cp:lastModifiedBy>John Deck</cp:lastModifiedBy>
  <dcterms:created xsi:type="dcterms:W3CDTF">2013-10-03T16:01:10Z</dcterms:created>
  <dcterms:modified xsi:type="dcterms:W3CDTF">2014-01-07T17:16:36Z</dcterms:modified>
</cp:coreProperties>
</file>