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eck/IdeaProjects/geome-ui/src/public/docs/"/>
    </mc:Choice>
  </mc:AlternateContent>
  <xr:revisionPtr revIDLastSave="0" documentId="8_{F1710088-C943-E94A-882D-EFFC3E985E6E}" xr6:coauthVersionLast="43" xr6:coauthVersionMax="43" xr10:uidLastSave="{00000000-0000-0000-0000-000000000000}"/>
  <bookViews>
    <workbookView xWindow="2640" yWindow="25100" windowWidth="21200" windowHeight="17420" xr2:uid="{154E1A8C-F980-6B47-A037-386941E4AB85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7" i="1" l="1"/>
  <c r="N16" i="1"/>
  <c r="N15" i="1"/>
  <c r="N14" i="1"/>
  <c r="N13" i="1"/>
  <c r="N12" i="1"/>
  <c r="N11" i="1"/>
  <c r="N10" i="1"/>
  <c r="N9" i="1"/>
  <c r="N7" i="1"/>
  <c r="N6" i="1"/>
  <c r="N18" i="1" s="1"/>
  <c r="L7" i="1"/>
  <c r="L6" i="1"/>
  <c r="M18" i="1"/>
  <c r="M19" i="1" s="1"/>
</calcChain>
</file>

<file path=xl/sharedStrings.xml><?xml version="1.0" encoding="utf-8"?>
<sst xmlns="http://schemas.openxmlformats.org/spreadsheetml/2006/main" count="158" uniqueCount="49">
  <si>
    <t>column</t>
  </si>
  <si>
    <t>required</t>
  </si>
  <si>
    <t>locality</t>
  </si>
  <si>
    <t>yearCollected</t>
  </si>
  <si>
    <t>conceptAlias</t>
  </si>
  <si>
    <t>Event</t>
  </si>
  <si>
    <t>single sheet generic</t>
  </si>
  <si>
    <t>multi sheet generic</t>
  </si>
  <si>
    <t>biocode</t>
  </si>
  <si>
    <t>decimalLatitude</t>
  </si>
  <si>
    <t>decimalLongitude</t>
  </si>
  <si>
    <t>samplingProtocol</t>
  </si>
  <si>
    <t>suggested</t>
  </si>
  <si>
    <t>country</t>
  </si>
  <si>
    <t>habitat</t>
  </si>
  <si>
    <t>materialSampleID</t>
  </si>
  <si>
    <t>Sample</t>
  </si>
  <si>
    <t>required from list</t>
  </si>
  <si>
    <t>suggested from list</t>
  </si>
  <si>
    <t>horizontalDatum</t>
  </si>
  <si>
    <t>optional</t>
  </si>
  <si>
    <t>phylum</t>
  </si>
  <si>
    <t>lengthUnits</t>
  </si>
  <si>
    <t>weightUnits</t>
  </si>
  <si>
    <t>taxonRank</t>
  </si>
  <si>
    <t>sex</t>
  </si>
  <si>
    <t>scientificName</t>
  </si>
  <si>
    <t>preparationType</t>
  </si>
  <si>
    <t>lifeStage</t>
  </si>
  <si>
    <t>valid values</t>
  </si>
  <si>
    <t>must be valid URI</t>
  </si>
  <si>
    <t>must be valid year</t>
  </si>
  <si>
    <t>must be valid coordinate</t>
  </si>
  <si>
    <t>tissueContainer</t>
  </si>
  <si>
    <t>tissuePreservative</t>
  </si>
  <si>
    <t>tissueWell</t>
  </si>
  <si>
    <t>tissuePlate</t>
  </si>
  <si>
    <t xml:space="preserve"> ^[A-H]((0[1-9]|1[0-2]))$</t>
  </si>
  <si>
    <t>Tissue</t>
  </si>
  <si>
    <t>geome</t>
  </si>
  <si>
    <t>institutionCode</t>
  </si>
  <si>
    <t>enteredBy</t>
  </si>
  <si>
    <t>barcoding</t>
  </si>
  <si>
    <t>kingdom</t>
  </si>
  <si>
    <t>population genomics</t>
  </si>
  <si>
    <t>principalInvestigator</t>
  </si>
  <si>
    <t>allows 'Unknown'</t>
  </si>
  <si>
    <t>configuration-specific required fields</t>
  </si>
  <si>
    <t>geome required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</si>
</sst>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49" fontId="2" fillId="0" borderId="0" xfId="0" applyNumberFormat="1" applyFont="1" applyAlignment="1">
      <alignment wrapText="1"/>
    </xf>
    <xf numFmtId="0" fontId="0" fillId="0" borderId="0" xfId="0" applyAlignment="1">
      <alignment horizontal="center" textRotation="90" wrapText="1"/>
    </xf>
    <xf numFmtId="0" fontId="0" fillId="0" borderId="1" xfId="0" applyBorder="1" applyAlignment="1">
      <alignment horizontal="center" textRotation="90" wrapText="1"/>
    </xf>
    <xf numFmtId="0" fontId="0" fillId="0" borderId="2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 applyAlignment="1">
      <alignment horizontal="center" textRotation="90" wrapText="1"/>
    </xf>
    <xf numFmtId="0" fontId="0" fillId="0" borderId="0" xfId="0" applyFont="1" applyBorder="1"/>
    <xf numFmtId="0" fontId="1" fillId="0" borderId="0" xfId="0" applyFont="1" applyBorder="1"/>
    <xf numFmtId="0" fontId="1" fillId="0" borderId="5" xfId="0" applyFont="1" applyBorder="1"/>
    <xf numFmtId="0" fontId="0" fillId="0" borderId="6" xfId="0" applyBorder="1" applyAlignment="1">
      <alignment horizontal="center" textRotation="90" wrapText="1"/>
    </xf>
    <xf numFmtId="0" fontId="0" fillId="0" borderId="7" xfId="0" applyFont="1" applyBorder="1"/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AC9EF-A4F5-BE42-9C32-6FC4D5C833D4}">
  <sheetPr>
    <pageSetUpPr fitToPage="1"/>
  </sheetPr>
  <dimension ref="A1:N35"/>
  <sheetViews>
    <sheetView tabSelected="1" workbookViewId="0">
      <selection activeCell="H13" sqref="A1:H13"/>
    </sheetView>
  </sheetViews>
  <sheetFormatPr baseColWidth="10" defaultRowHeight="16" x14ac:dyDescent="0.2"/>
  <cols>
    <col min="1" max="1" width="10.1640625" customWidth="1"/>
    <col min="2" max="2" width="15.6640625" bestFit="1" customWidth="1"/>
    <col min="4" max="4" width="17.6640625" bestFit="1" customWidth="1"/>
    <col min="5" max="5" width="17.1640625" bestFit="1" customWidth="1"/>
    <col min="9" max="9" width="21.6640625" bestFit="1" customWidth="1"/>
    <col min="10" max="10" width="11.5" bestFit="1" customWidth="1"/>
  </cols>
  <sheetData>
    <row r="1" spans="1:14" ht="34" x14ac:dyDescent="0.2">
      <c r="B1" s="4" t="s">
        <v>0</v>
      </c>
      <c r="C1" s="4" t="s">
        <v>39</v>
      </c>
      <c r="D1" s="4" t="s">
        <v>6</v>
      </c>
      <c r="E1" s="4" t="s">
        <v>7</v>
      </c>
      <c r="F1" s="4" t="s">
        <v>8</v>
      </c>
      <c r="G1" s="4" t="s">
        <v>42</v>
      </c>
      <c r="H1" s="4" t="s">
        <v>44</v>
      </c>
      <c r="I1" s="1" t="s">
        <v>29</v>
      </c>
      <c r="J1" s="1" t="s">
        <v>4</v>
      </c>
    </row>
    <row r="2" spans="1:14" x14ac:dyDescent="0.2">
      <c r="A2" s="6" t="s">
        <v>48</v>
      </c>
      <c r="B2" s="7" t="s">
        <v>15</v>
      </c>
      <c r="C2" s="8" t="s">
        <v>1</v>
      </c>
      <c r="D2" s="8" t="s">
        <v>1</v>
      </c>
      <c r="E2" s="8" t="s">
        <v>1</v>
      </c>
      <c r="F2" s="8" t="s">
        <v>1</v>
      </c>
      <c r="G2" s="8" t="s">
        <v>1</v>
      </c>
      <c r="H2" s="9" t="s">
        <v>1</v>
      </c>
      <c r="I2" t="s">
        <v>30</v>
      </c>
      <c r="J2" t="s">
        <v>16</v>
      </c>
    </row>
    <row r="3" spans="1:14" x14ac:dyDescent="0.2">
      <c r="A3" s="10"/>
      <c r="B3" s="11" t="s">
        <v>2</v>
      </c>
      <c r="C3" s="12" t="s">
        <v>1</v>
      </c>
      <c r="D3" s="12" t="s">
        <v>1</v>
      </c>
      <c r="E3" s="12" t="s">
        <v>1</v>
      </c>
      <c r="F3" s="12" t="s">
        <v>1</v>
      </c>
      <c r="G3" s="12" t="s">
        <v>1</v>
      </c>
      <c r="H3" s="13" t="s">
        <v>1</v>
      </c>
      <c r="J3" t="s">
        <v>5</v>
      </c>
    </row>
    <row r="4" spans="1:14" x14ac:dyDescent="0.2">
      <c r="A4" s="10"/>
      <c r="B4" s="11" t="s">
        <v>3</v>
      </c>
      <c r="C4" s="12" t="s">
        <v>1</v>
      </c>
      <c r="D4" s="12" t="s">
        <v>1</v>
      </c>
      <c r="E4" s="12" t="s">
        <v>1</v>
      </c>
      <c r="F4" s="12" t="s">
        <v>1</v>
      </c>
      <c r="G4" s="12" t="s">
        <v>1</v>
      </c>
      <c r="H4" s="13" t="s">
        <v>1</v>
      </c>
      <c r="I4" t="s">
        <v>31</v>
      </c>
      <c r="J4" t="s">
        <v>5</v>
      </c>
    </row>
    <row r="5" spans="1:14" x14ac:dyDescent="0.2">
      <c r="A5" s="14"/>
      <c r="B5" s="15" t="s">
        <v>13</v>
      </c>
      <c r="C5" s="16" t="s">
        <v>1</v>
      </c>
      <c r="D5" s="16" t="s">
        <v>1</v>
      </c>
      <c r="E5" s="16" t="s">
        <v>1</v>
      </c>
      <c r="F5" s="16" t="s">
        <v>1</v>
      </c>
      <c r="G5" s="16" t="s">
        <v>1</v>
      </c>
      <c r="H5" s="17" t="s">
        <v>1</v>
      </c>
      <c r="I5" t="s">
        <v>17</v>
      </c>
      <c r="J5" t="s">
        <v>5</v>
      </c>
    </row>
    <row r="6" spans="1:14" x14ac:dyDescent="0.2">
      <c r="A6" s="5" t="s">
        <v>47</v>
      </c>
      <c r="B6" s="3" t="s">
        <v>9</v>
      </c>
      <c r="C6" s="2"/>
      <c r="D6" s="2" t="s">
        <v>1</v>
      </c>
      <c r="E6" s="2" t="s">
        <v>1</v>
      </c>
      <c r="F6" s="2"/>
      <c r="G6" s="2"/>
      <c r="H6" s="2"/>
      <c r="I6" t="s">
        <v>32</v>
      </c>
      <c r="J6" t="s">
        <v>5</v>
      </c>
      <c r="L6">
        <f>280*0.62</f>
        <v>173.6</v>
      </c>
      <c r="M6">
        <v>191</v>
      </c>
      <c r="N6">
        <f>M6/0.69</f>
        <v>276.81159420289856</v>
      </c>
    </row>
    <row r="7" spans="1:14" x14ac:dyDescent="0.2">
      <c r="A7" s="5"/>
      <c r="B7" s="3" t="s">
        <v>10</v>
      </c>
      <c r="C7" s="2"/>
      <c r="D7" s="2" t="s">
        <v>1</v>
      </c>
      <c r="E7" s="2" t="s">
        <v>1</v>
      </c>
      <c r="F7" s="2"/>
      <c r="G7" s="2"/>
      <c r="H7" s="2"/>
      <c r="I7" t="s">
        <v>32</v>
      </c>
      <c r="J7" t="s">
        <v>5</v>
      </c>
      <c r="L7">
        <f>300*0.69</f>
        <v>206.99999999999997</v>
      </c>
      <c r="M7">
        <v>180</v>
      </c>
      <c r="N7">
        <f t="shared" ref="N7:N17" si="0">M7/0.69</f>
        <v>260.86956521739131</v>
      </c>
    </row>
    <row r="8" spans="1:14" x14ac:dyDescent="0.2">
      <c r="A8" s="5"/>
      <c r="B8" s="3" t="s">
        <v>21</v>
      </c>
      <c r="C8" s="2"/>
      <c r="D8" s="2"/>
      <c r="E8" s="2"/>
      <c r="F8" s="2" t="s">
        <v>1</v>
      </c>
      <c r="G8" s="2" t="s">
        <v>1</v>
      </c>
      <c r="H8" s="2"/>
      <c r="I8" t="s">
        <v>46</v>
      </c>
      <c r="J8" t="s">
        <v>16</v>
      </c>
    </row>
    <row r="9" spans="1:14" x14ac:dyDescent="0.2">
      <c r="A9" s="5"/>
      <c r="B9" s="3" t="s">
        <v>40</v>
      </c>
      <c r="C9" s="2"/>
      <c r="D9" s="2"/>
      <c r="E9" s="2"/>
      <c r="F9" s="2" t="s">
        <v>1</v>
      </c>
      <c r="G9" s="2" t="s">
        <v>1</v>
      </c>
      <c r="H9" s="2"/>
      <c r="I9" t="s">
        <v>18</v>
      </c>
      <c r="J9" t="s">
        <v>16</v>
      </c>
      <c r="M9">
        <v>196</v>
      </c>
      <c r="N9">
        <f t="shared" si="0"/>
        <v>284.05797101449275</v>
      </c>
    </row>
    <row r="10" spans="1:14" x14ac:dyDescent="0.2">
      <c r="A10" s="5"/>
      <c r="B10" s="3" t="s">
        <v>41</v>
      </c>
      <c r="C10" s="2"/>
      <c r="D10" s="2"/>
      <c r="E10" s="2"/>
      <c r="F10" s="2" t="s">
        <v>1</v>
      </c>
      <c r="G10" s="2"/>
      <c r="H10" s="2"/>
      <c r="J10" t="s">
        <v>16</v>
      </c>
      <c r="M10">
        <v>208</v>
      </c>
      <c r="N10">
        <f t="shared" si="0"/>
        <v>301.44927536231887</v>
      </c>
    </row>
    <row r="11" spans="1:14" x14ac:dyDescent="0.2">
      <c r="A11" s="5"/>
      <c r="B11" s="3" t="s">
        <v>43</v>
      </c>
      <c r="C11" s="2"/>
      <c r="D11" s="2"/>
      <c r="E11" s="2"/>
      <c r="F11" s="2"/>
      <c r="G11" s="2" t="s">
        <v>1</v>
      </c>
      <c r="H11" s="2"/>
      <c r="J11" t="s">
        <v>16</v>
      </c>
      <c r="M11">
        <v>208</v>
      </c>
      <c r="N11">
        <f t="shared" si="0"/>
        <v>301.44927536231887</v>
      </c>
    </row>
    <row r="12" spans="1:14" x14ac:dyDescent="0.2">
      <c r="A12" s="5"/>
      <c r="B12" s="3" t="s">
        <v>26</v>
      </c>
      <c r="C12" s="2"/>
      <c r="D12" s="2"/>
      <c r="E12" s="2"/>
      <c r="F12" s="2"/>
      <c r="G12" s="2" t="s">
        <v>1</v>
      </c>
      <c r="H12" s="2"/>
      <c r="J12" t="s">
        <v>16</v>
      </c>
      <c r="M12">
        <v>185</v>
      </c>
      <c r="N12">
        <f t="shared" si="0"/>
        <v>268.1159420289855</v>
      </c>
    </row>
    <row r="13" spans="1:14" x14ac:dyDescent="0.2">
      <c r="A13" s="5"/>
      <c r="B13" s="3" t="s">
        <v>45</v>
      </c>
      <c r="C13" s="2"/>
      <c r="D13" s="2"/>
      <c r="E13" s="2"/>
      <c r="F13" s="2"/>
      <c r="G13" s="2"/>
      <c r="H13" s="2" t="s">
        <v>1</v>
      </c>
      <c r="J13" t="s">
        <v>5</v>
      </c>
      <c r="M13">
        <v>218</v>
      </c>
      <c r="N13">
        <f t="shared" si="0"/>
        <v>315.94202898550725</v>
      </c>
    </row>
    <row r="14" spans="1:14" x14ac:dyDescent="0.2">
      <c r="M14">
        <v>221</v>
      </c>
      <c r="N14">
        <f t="shared" si="0"/>
        <v>320.28985507246381</v>
      </c>
    </row>
    <row r="15" spans="1:14" x14ac:dyDescent="0.2">
      <c r="M15">
        <v>192</v>
      </c>
      <c r="N15">
        <f t="shared" si="0"/>
        <v>278.26086956521743</v>
      </c>
    </row>
    <row r="16" spans="1:14" x14ac:dyDescent="0.2">
      <c r="M16">
        <v>184</v>
      </c>
      <c r="N16">
        <f t="shared" si="0"/>
        <v>266.66666666666669</v>
      </c>
    </row>
    <row r="17" spans="2:14" x14ac:dyDescent="0.2">
      <c r="M17">
        <v>190</v>
      </c>
      <c r="N17">
        <f t="shared" si="0"/>
        <v>275.36231884057975</v>
      </c>
    </row>
    <row r="18" spans="2:14" x14ac:dyDescent="0.2">
      <c r="B18" t="s">
        <v>22</v>
      </c>
      <c r="C18" t="s">
        <v>12</v>
      </c>
      <c r="D18" t="s">
        <v>12</v>
      </c>
      <c r="E18" t="s">
        <v>12</v>
      </c>
      <c r="I18" t="s">
        <v>17</v>
      </c>
      <c r="J18" t="s">
        <v>16</v>
      </c>
      <c r="M18">
        <f>SUM(M6:M17)</f>
        <v>2173</v>
      </c>
      <c r="N18">
        <f>AVERAGE(N6:N17)</f>
        <v>286.29776021080374</v>
      </c>
    </row>
    <row r="19" spans="2:14" x14ac:dyDescent="0.2">
      <c r="B19" t="s">
        <v>23</v>
      </c>
      <c r="C19" t="s">
        <v>12</v>
      </c>
      <c r="D19" t="s">
        <v>12</v>
      </c>
      <c r="E19" t="s">
        <v>12</v>
      </c>
      <c r="I19" t="s">
        <v>17</v>
      </c>
      <c r="J19" t="s">
        <v>16</v>
      </c>
      <c r="M19">
        <f>M18*3.75</f>
        <v>8148.75</v>
      </c>
    </row>
    <row r="20" spans="2:14" x14ac:dyDescent="0.2">
      <c r="B20" t="s">
        <v>24</v>
      </c>
      <c r="C20" t="s">
        <v>12</v>
      </c>
      <c r="D20" t="s">
        <v>12</v>
      </c>
      <c r="E20" t="s">
        <v>12</v>
      </c>
      <c r="I20" t="s">
        <v>17</v>
      </c>
      <c r="J20" t="s">
        <v>16</v>
      </c>
    </row>
    <row r="21" spans="2:14" x14ac:dyDescent="0.2">
      <c r="B21" t="s">
        <v>25</v>
      </c>
      <c r="C21" t="s">
        <v>12</v>
      </c>
      <c r="D21" t="s">
        <v>12</v>
      </c>
      <c r="E21" t="s">
        <v>12</v>
      </c>
      <c r="I21" t="s">
        <v>17</v>
      </c>
      <c r="J21" t="s">
        <v>16</v>
      </c>
    </row>
    <row r="22" spans="2:14" x14ac:dyDescent="0.2">
      <c r="B22" t="s">
        <v>26</v>
      </c>
      <c r="C22" t="s">
        <v>12</v>
      </c>
      <c r="D22" t="s">
        <v>12</v>
      </c>
      <c r="E22" t="s">
        <v>12</v>
      </c>
      <c r="J22" t="s">
        <v>16</v>
      </c>
    </row>
    <row r="23" spans="2:14" x14ac:dyDescent="0.2">
      <c r="B23" t="s">
        <v>27</v>
      </c>
      <c r="C23" t="s">
        <v>12</v>
      </c>
      <c r="D23" t="s">
        <v>12</v>
      </c>
      <c r="E23" t="s">
        <v>12</v>
      </c>
      <c r="I23" t="s">
        <v>18</v>
      </c>
      <c r="J23" t="s">
        <v>16</v>
      </c>
    </row>
    <row r="24" spans="2:14" x14ac:dyDescent="0.2">
      <c r="B24" t="s">
        <v>28</v>
      </c>
      <c r="C24" t="s">
        <v>12</v>
      </c>
      <c r="D24" t="s">
        <v>12</v>
      </c>
      <c r="E24" t="s">
        <v>12</v>
      </c>
      <c r="I24" t="s">
        <v>18</v>
      </c>
      <c r="J24" t="s">
        <v>16</v>
      </c>
    </row>
    <row r="25" spans="2:14" x14ac:dyDescent="0.2">
      <c r="B25" t="s">
        <v>11</v>
      </c>
      <c r="C25" t="s">
        <v>12</v>
      </c>
      <c r="D25" t="s">
        <v>12</v>
      </c>
      <c r="E25" t="s">
        <v>12</v>
      </c>
      <c r="J25" t="s">
        <v>5</v>
      </c>
    </row>
    <row r="26" spans="2:14" x14ac:dyDescent="0.2">
      <c r="B26" t="s">
        <v>14</v>
      </c>
      <c r="C26" t="s">
        <v>12</v>
      </c>
      <c r="D26" t="s">
        <v>12</v>
      </c>
      <c r="E26" t="s">
        <v>12</v>
      </c>
      <c r="I26" t="s">
        <v>18</v>
      </c>
      <c r="J26" t="s">
        <v>5</v>
      </c>
    </row>
    <row r="31" spans="2:14" x14ac:dyDescent="0.2">
      <c r="B31" t="s">
        <v>19</v>
      </c>
      <c r="C31" t="s">
        <v>20</v>
      </c>
      <c r="D31" t="s">
        <v>20</v>
      </c>
      <c r="E31" t="s">
        <v>20</v>
      </c>
      <c r="I31" t="s">
        <v>17</v>
      </c>
      <c r="J31" t="s">
        <v>5</v>
      </c>
    </row>
    <row r="32" spans="2:14" x14ac:dyDescent="0.2">
      <c r="B32" t="s">
        <v>33</v>
      </c>
      <c r="C32" t="s">
        <v>20</v>
      </c>
      <c r="D32" t="s">
        <v>20</v>
      </c>
      <c r="E32" t="s">
        <v>20</v>
      </c>
      <c r="I32" t="s">
        <v>18</v>
      </c>
      <c r="J32" t="s">
        <v>38</v>
      </c>
    </row>
    <row r="33" spans="2:10" x14ac:dyDescent="0.2">
      <c r="B33" t="s">
        <v>34</v>
      </c>
      <c r="C33" t="s">
        <v>20</v>
      </c>
      <c r="D33" t="s">
        <v>20</v>
      </c>
      <c r="E33" t="s">
        <v>20</v>
      </c>
      <c r="J33" t="s">
        <v>38</v>
      </c>
    </row>
    <row r="34" spans="2:10" x14ac:dyDescent="0.2">
      <c r="B34" t="s">
        <v>35</v>
      </c>
      <c r="C34" t="s">
        <v>20</v>
      </c>
      <c r="D34" t="s">
        <v>20</v>
      </c>
      <c r="E34" t="s">
        <v>20</v>
      </c>
      <c r="I34" t="s">
        <v>37</v>
      </c>
      <c r="J34" t="s">
        <v>38</v>
      </c>
    </row>
    <row r="35" spans="2:10" x14ac:dyDescent="0.2">
      <c r="B35" t="s">
        <v>36</v>
      </c>
      <c r="C35" t="s">
        <v>20</v>
      </c>
      <c r="D35" t="s">
        <v>20</v>
      </c>
      <c r="E35" t="s">
        <v>20</v>
      </c>
      <c r="J35" t="s">
        <v>38</v>
      </c>
    </row>
  </sheetData>
  <sortState xmlns:xlrd2="http://schemas.microsoft.com/office/spreadsheetml/2017/richdata2" ref="B2:J13">
    <sortCondition ref="C2:C13"/>
    <sortCondition ref="D2:D13"/>
  </sortState>
  <mergeCells count="2">
    <mergeCell ref="A2:A5"/>
    <mergeCell ref="A6:A13"/>
  </mergeCells>
  <pageMargins left="0.7" right="0.7" top="0.75" bottom="0.75" header="0.3" footer="0.3"/>
  <pageSetup scale="47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2019-04-29T18:45:02Z</cp:lastPrinted>
  <dcterms:created xsi:type="dcterms:W3CDTF">2019-04-24T09:24:21Z</dcterms:created>
  <dcterms:modified xsi:type="dcterms:W3CDTF">2019-04-29T18:45:13Z</dcterms:modified>
</cp:coreProperties>
</file>